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20" windowHeight="11760"/>
  </bookViews>
  <sheets>
    <sheet name="OPĆI DIO" sheetId="4" r:id="rId1"/>
    <sheet name="PLAN PRIHODA" sheetId="2" r:id="rId2"/>
    <sheet name="PLAN RASHODA I IZDATAKA" sheetId="3" r:id="rId3"/>
  </sheets>
  <definedNames>
    <definedName name="_xlnm._FilterDatabase" localSheetId="2" hidden="1">'PLAN RASHODA I IZDATAKA'!#REF!</definedName>
    <definedName name="_xlnm.Print_Titles" localSheetId="1">'PLAN PRIHODA'!$1:$1</definedName>
    <definedName name="_xlnm.Print_Titles" localSheetId="2">'PLAN RASHODA I IZDATAKA'!$1:$2</definedName>
    <definedName name="_xlnm.Print_Area" localSheetId="0">'OPĆI DIO'!$A$2:$H$26</definedName>
    <definedName name="_xlnm.Print_Area" localSheetId="1">'PLAN PRIHODA'!$A$1:$H$41</definedName>
  </definedNames>
  <calcPr calcId="145621"/>
</workbook>
</file>

<file path=xl/calcChain.xml><?xml version="1.0" encoding="utf-8"?>
<calcChain xmlns="http://schemas.openxmlformats.org/spreadsheetml/2006/main">
  <c r="C40" i="2" l="1"/>
  <c r="F13" i="4"/>
  <c r="D40" i="2"/>
  <c r="B40" i="2"/>
  <c r="D27" i="2"/>
  <c r="C27" i="2"/>
  <c r="B27" i="2"/>
  <c r="D14" i="2"/>
  <c r="C14" i="2"/>
  <c r="B14" i="2"/>
  <c r="H22" i="4"/>
  <c r="G22" i="4"/>
  <c r="F22" i="4"/>
  <c r="H10" i="4"/>
  <c r="G10" i="4"/>
  <c r="F10" i="4"/>
  <c r="H7" i="4"/>
  <c r="G7" i="4"/>
  <c r="F7" i="4"/>
  <c r="F40" i="2"/>
  <c r="F27" i="2"/>
  <c r="F14" i="2"/>
  <c r="B15" i="2" l="1"/>
  <c r="B41" i="2"/>
  <c r="F24" i="4"/>
  <c r="H13" i="4"/>
  <c r="H24" i="4" s="1"/>
  <c r="G13" i="4"/>
  <c r="G24" i="4" s="1"/>
  <c r="B28" i="2"/>
</calcChain>
</file>

<file path=xl/sharedStrings.xml><?xml version="1.0" encoding="utf-8"?>
<sst xmlns="http://schemas.openxmlformats.org/spreadsheetml/2006/main" count="110" uniqueCount="72">
  <si>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</si>
  <si>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</si>
  <si>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</si>
  <si>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</si>
  <si>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</si>
  <si>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</si>
  <si>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</si>
  <si>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</si>
  <si>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</si>
  <si>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</si>
  <si>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Oznaka                           rač.iz                                      računskog                                         plana</t>
  </si>
  <si>
    <t>Opći prihodi i primici</t>
  </si>
  <si>
    <t>Vlastiti prihodi</t>
  </si>
  <si>
    <t>Prihodi za posebne namjene</t>
  </si>
  <si>
    <t>Pomoći</t>
  </si>
  <si>
    <t xml:space="preserve">Donacije </t>
  </si>
  <si>
    <t>Prihodi od nefinancijske imovine i nadoknade šteta s osnova osiguranja</t>
  </si>
  <si>
    <t>Namjenski primici od zaduživanja</t>
  </si>
  <si>
    <t>Ukupno (po izvorima)</t>
  </si>
  <si>
    <t>PLAN RASHODA I IZDATAKA</t>
  </si>
  <si>
    <t>Šifra</t>
  </si>
  <si>
    <t>Naziv</t>
  </si>
  <si>
    <t>Donacije</t>
  </si>
  <si>
    <t>RASHODI POSLOVANJA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</si>
  <si>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</si>
  <si>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</si>
  <si>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</si>
  <si>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</si>
  <si>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</si>
  <si>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</si>
  <si>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</si>
  <si>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</si>
  <si>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</si>
  <si>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Financijski  rashodi</t>
  </si>
  <si>
    <t>Ostali financijski rashodi</t>
  </si>
  <si>
    <t>Postrojenja i oprema</t>
  </si>
  <si>
    <t>Rashodi za nabavu nefinancijske imovine</t>
  </si>
  <si>
    <t>Rashodi za nabavu proizvedene dugotrajne  imovine</t>
  </si>
  <si>
    <t>OPĆI DIO</t>
  </si>
  <si>
    <t>PRORAČUNSKI KORISNIK</t>
  </si>
  <si>
    <t>PRIHODI UKUPNO</t>
  </si>
  <si>
    <t>RASHODI UKUPNO</t>
  </si>
  <si>
    <t>A</t>
  </si>
  <si>
    <t>Naziv aktivnosti</t>
  </si>
  <si>
    <t>K</t>
  </si>
  <si>
    <t>PRIHODI OD PRODAJE NEFINANCIJSKE IMOVINE</t>
  </si>
  <si>
    <t>Prihodi od prodaje  nefinancijske imovine i nadoknade šteta s osnova osiguranja</t>
  </si>
  <si>
    <t>2018.</t>
  </si>
  <si>
    <t>Ukupno prihodi i primici za 2018.</t>
  </si>
  <si>
    <t>2019.</t>
  </si>
  <si>
    <t>Ukupno prihodi i primici za 2019.</t>
  </si>
  <si>
    <t>PROJEKCIJA PLANA ZA 2019.</t>
  </si>
  <si>
    <t>Projekcija plana
za 2019.</t>
  </si>
  <si>
    <t>Projekcija plana 
za 2020.</t>
  </si>
  <si>
    <t>2020.</t>
  </si>
  <si>
    <t>PROJEKCIJA PLANA ZA 2020.</t>
  </si>
  <si>
    <t>Ukupno prihodi i primici za 2020.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</si>
  <si>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</si>
  <si>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</si>
  <si>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</si>
  <si>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</si>
  <si>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Program: Zdravstvo</t>
  </si>
  <si>
    <t>Građevinski objekti</t>
  </si>
  <si>
    <t>Zavod za javno zdravstvo-standard</t>
  </si>
  <si>
    <t>SVEUKUPNO:</t>
  </si>
  <si>
    <t>UKUPNO:</t>
  </si>
  <si>
    <t>Naknade trošk.osobama izvan rad.odnosa</t>
  </si>
  <si>
    <t>Otplate kamata od kredita</t>
  </si>
  <si>
    <t>Financijski izd.za otplatu zajmova</t>
  </si>
  <si>
    <t>FINANCIJSKI PLAN ZZJZ ŠIBENSKO KNINSKE ŽUPANIJE ZA 2018. I                                                                                                                                                PROJEKCIJA PLANA ZA  2019. I 2020. GODINU</t>
  </si>
  <si>
    <t>Plan 
za 2018.</t>
  </si>
  <si>
    <t>PLAN ZA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</si>
</sst>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9.85"/>
      <color indexed="8"/>
      <name val="Arial"/>
      <family val="2"/>
      <charset val="238"/>
    </font>
    <font>
      <b/>
      <sz val="9.85"/>
      <color indexed="8"/>
      <name val="Arial"/>
      <family val="2"/>
      <charset val="238"/>
    </font>
    <font>
      <sz val="9.85"/>
      <color indexed="8"/>
      <name val="Arial"/>
      <family val="2"/>
      <charset val="238"/>
    </font>
    <font>
      <b/>
      <i/>
      <sz val="9.8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39" fillId="0" borderId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50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1" fontId="18" fillId="0" borderId="10" xfId="0" applyNumberFormat="1" applyFont="1" applyBorder="1" applyAlignment="1">
      <alignment horizontal="left" wrapText="1"/>
    </xf>
    <xf numFmtId="3" fontId="18" fillId="0" borderId="12" xfId="0" applyNumberFormat="1" applyFont="1" applyBorder="1"/>
    <xf numFmtId="3" fontId="18" fillId="0" borderId="12" xfId="0" applyNumberFormat="1" applyFont="1" applyBorder="1" applyAlignment="1">
      <alignment horizont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3" fillId="18" borderId="15" xfId="0" applyNumberFormat="1" applyFont="1" applyFill="1" applyBorder="1" applyAlignment="1" applyProtection="1">
      <alignment horizontal="center" vertical="center" wrapText="1"/>
    </xf>
    <xf numFmtId="0" fontId="24" fillId="18" borderId="16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1" fontId="18" fillId="0" borderId="20" xfId="0" applyNumberFormat="1" applyFont="1" applyBorder="1" applyAlignment="1">
      <alignment horizontal="left" wrapText="1"/>
    </xf>
    <xf numFmtId="3" fontId="18" fillId="0" borderId="21" xfId="0" applyNumberFormat="1" applyFont="1" applyBorder="1"/>
    <xf numFmtId="3" fontId="18" fillId="0" borderId="22" xfId="0" applyNumberFormat="1" applyFont="1" applyBorder="1"/>
    <xf numFmtId="3" fontId="18" fillId="0" borderId="23" xfId="0" applyNumberFormat="1" applyFont="1" applyBorder="1"/>
    <xf numFmtId="3" fontId="18" fillId="0" borderId="24" xfId="0" applyNumberFormat="1" applyFont="1" applyBorder="1"/>
    <xf numFmtId="1" fontId="18" fillId="0" borderId="20" xfId="0" applyNumberFormat="1" applyFont="1" applyBorder="1" applyAlignment="1">
      <alignment wrapText="1"/>
    </xf>
    <xf numFmtId="3" fontId="18" fillId="0" borderId="27" xfId="0" applyNumberFormat="1" applyFont="1" applyBorder="1"/>
    <xf numFmtId="3" fontId="18" fillId="0" borderId="28" xfId="0" applyNumberFormat="1" applyFont="1" applyBorder="1"/>
    <xf numFmtId="3" fontId="18" fillId="0" borderId="29" xfId="0" applyNumberFormat="1" applyFont="1" applyBorder="1"/>
    <xf numFmtId="1" fontId="19" fillId="0" borderId="30" xfId="0" applyNumberFormat="1" applyFont="1" applyBorder="1" applyAlignment="1">
      <alignment wrapText="1"/>
    </xf>
    <xf numFmtId="3" fontId="18" fillId="0" borderId="31" xfId="0" applyNumberFormat="1" applyFont="1" applyBorder="1"/>
    <xf numFmtId="3" fontId="18" fillId="0" borderId="30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27" fillId="0" borderId="0" xfId="0" applyFont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quotePrefix="1" applyFont="1" applyBorder="1" applyAlignment="1">
      <alignment horizontal="left" vertical="center"/>
    </xf>
    <xf numFmtId="0" fontId="26" fillId="0" borderId="0" xfId="0" quotePrefix="1" applyFont="1" applyBorder="1" applyAlignment="1">
      <alignment horizontal="center" vertical="center"/>
    </xf>
    <xf numFmtId="0" fontId="26" fillId="0" borderId="0" xfId="0" quotePrefix="1" applyFont="1" applyBorder="1" applyAlignment="1">
      <alignment horizontal="left" vertical="center"/>
    </xf>
    <xf numFmtId="0" fontId="28" fillId="0" borderId="0" xfId="0" quotePrefix="1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7" fillId="0" borderId="0" xfId="0" quotePrefix="1" applyFont="1" applyBorder="1" applyAlignment="1">
      <alignment horizontal="left" vertical="center" wrapText="1"/>
    </xf>
    <xf numFmtId="0" fontId="28" fillId="0" borderId="0" xfId="0" quotePrefix="1" applyFont="1" applyBorder="1" applyAlignment="1">
      <alignment horizontal="left" vertical="center" wrapText="1"/>
    </xf>
    <xf numFmtId="0" fontId="27" fillId="0" borderId="0" xfId="0" quotePrefix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quotePrefix="1" applyNumberFormat="1" applyFont="1" applyFill="1" applyBorder="1" applyAlignment="1" applyProtection="1">
      <alignment horizontal="center" vertical="center"/>
    </xf>
    <xf numFmtId="3" fontId="30" fillId="0" borderId="0" xfId="0" applyNumberFormat="1" applyFont="1" applyFill="1" applyBorder="1" applyAlignment="1" applyProtection="1"/>
    <xf numFmtId="0" fontId="27" fillId="0" borderId="15" xfId="0" quotePrefix="1" applyFont="1" applyBorder="1" applyAlignment="1">
      <alignment horizontal="left" vertical="center" wrapText="1"/>
    </xf>
    <xf numFmtId="0" fontId="27" fillId="0" borderId="15" xfId="0" quotePrefix="1" applyFont="1" applyBorder="1" applyAlignment="1">
      <alignment horizontal="center" vertical="center" wrapText="1"/>
    </xf>
    <xf numFmtId="0" fontId="24" fillId="0" borderId="15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4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4" fillId="0" borderId="0" xfId="0" quotePrefix="1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/>
    <xf numFmtId="0" fontId="31" fillId="0" borderId="0" xfId="0" quotePrefix="1" applyFont="1" applyBorder="1" applyAlignment="1">
      <alignment horizontal="left" vertical="center"/>
    </xf>
    <xf numFmtId="3" fontId="22" fillId="0" borderId="0" xfId="0" applyNumberFormat="1" applyFont="1" applyFill="1" applyBorder="1" applyAlignment="1" applyProtection="1">
      <alignment horizontal="left"/>
    </xf>
    <xf numFmtId="0" fontId="3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quotePrefix="1" applyNumberFormat="1" applyFont="1" applyFill="1" applyBorder="1" applyAlignment="1" applyProtection="1">
      <alignment horizontal="left"/>
    </xf>
    <xf numFmtId="0" fontId="33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>
      <alignment horizontal="left" wrapText="1"/>
    </xf>
    <xf numFmtId="0" fontId="32" fillId="0" borderId="0" xfId="0" applyNumberFormat="1" applyFont="1" applyFill="1" applyBorder="1" applyAlignment="1" applyProtection="1">
      <alignment wrapText="1"/>
    </xf>
    <xf numFmtId="0" fontId="31" fillId="0" borderId="34" xfId="0" quotePrefix="1" applyFont="1" applyBorder="1" applyAlignment="1">
      <alignment horizontal="left" wrapText="1"/>
    </xf>
    <xf numFmtId="0" fontId="31" fillId="0" borderId="15" xfId="0" quotePrefix="1" applyFont="1" applyBorder="1" applyAlignment="1">
      <alignment horizontal="left" wrapText="1"/>
    </xf>
    <xf numFmtId="0" fontId="31" fillId="0" borderId="15" xfId="0" quotePrefix="1" applyFont="1" applyBorder="1" applyAlignment="1">
      <alignment horizontal="center" wrapText="1"/>
    </xf>
    <xf numFmtId="0" fontId="31" fillId="0" borderId="15" xfId="0" quotePrefix="1" applyNumberFormat="1" applyFont="1" applyFill="1" applyBorder="1" applyAlignment="1" applyProtection="1">
      <alignment horizontal="left"/>
    </xf>
    <xf numFmtId="0" fontId="24" fillId="0" borderId="16" xfId="0" applyNumberFormat="1" applyFont="1" applyFill="1" applyBorder="1" applyAlignment="1" applyProtection="1">
      <alignment horizont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3" fontId="31" fillId="0" borderId="16" xfId="0" applyNumberFormat="1" applyFont="1" applyBorder="1" applyAlignment="1">
      <alignment horizontal="right"/>
    </xf>
    <xf numFmtId="3" fontId="31" fillId="0" borderId="16" xfId="0" applyNumberFormat="1" applyFont="1" applyFill="1" applyBorder="1" applyAlignment="1" applyProtection="1">
      <alignment horizontal="right" wrapText="1"/>
    </xf>
    <xf numFmtId="0" fontId="25" fillId="0" borderId="0" xfId="0" quotePrefix="1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36" fillId="0" borderId="0" xfId="0" applyNumberFormat="1" applyFont="1" applyFill="1" applyBorder="1" applyAlignment="1" applyProtection="1">
      <alignment wrapText="1"/>
    </xf>
    <xf numFmtId="0" fontId="24" fillId="0" borderId="0" xfId="0" applyNumberFormat="1" applyFont="1" applyFill="1" applyBorder="1" applyAlignment="1" applyProtection="1">
      <alignment wrapText="1"/>
    </xf>
    <xf numFmtId="0" fontId="20" fillId="18" borderId="0" xfId="0" applyNumberFormat="1" applyFont="1" applyFill="1" applyBorder="1" applyAlignment="1" applyProtection="1">
      <alignment wrapText="1"/>
    </xf>
    <xf numFmtId="0" fontId="23" fillId="18" borderId="16" xfId="0" applyNumberFormat="1" applyFont="1" applyFill="1" applyBorder="1" applyAlignment="1" applyProtection="1">
      <alignment horizontal="center" vertical="center" wrapText="1"/>
    </xf>
    <xf numFmtId="1" fontId="19" fillId="19" borderId="10" xfId="0" applyNumberFormat="1" applyFont="1" applyFill="1" applyBorder="1" applyAlignment="1">
      <alignment horizontal="right" vertical="top" wrapText="1"/>
    </xf>
    <xf numFmtId="1" fontId="19" fillId="19" borderId="35" xfId="0" applyNumberFormat="1" applyFont="1" applyFill="1" applyBorder="1" applyAlignment="1">
      <alignment horizontal="left" wrapText="1"/>
    </xf>
    <xf numFmtId="1" fontId="19" fillId="0" borderId="10" xfId="0" applyNumberFormat="1" applyFont="1" applyFill="1" applyBorder="1" applyAlignment="1">
      <alignment horizontal="right" vertical="top" wrapText="1"/>
    </xf>
    <xf numFmtId="1" fontId="19" fillId="0" borderId="35" xfId="0" applyNumberFormat="1" applyFont="1" applyFill="1" applyBorder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left"/>
    </xf>
    <xf numFmtId="0" fontId="34" fillId="20" borderId="34" xfId="0" applyFont="1" applyFill="1" applyBorder="1" applyAlignment="1">
      <alignment horizontal="left"/>
    </xf>
    <xf numFmtId="3" fontId="31" fillId="20" borderId="16" xfId="0" applyNumberFormat="1" applyFont="1" applyFill="1" applyBorder="1" applyAlignment="1">
      <alignment horizontal="right"/>
    </xf>
    <xf numFmtId="3" fontId="31" fillId="20" borderId="16" xfId="0" applyNumberFormat="1" applyFont="1" applyFill="1" applyBorder="1" applyAlignment="1" applyProtection="1">
      <alignment horizontal="right" wrapText="1"/>
    </xf>
    <xf numFmtId="0" fontId="18" fillId="20" borderId="15" xfId="0" applyNumberFormat="1" applyFont="1" applyFill="1" applyBorder="1" applyAlignment="1" applyProtection="1"/>
    <xf numFmtId="3" fontId="31" fillId="0" borderId="16" xfId="0" applyNumberFormat="1" applyFont="1" applyFill="1" applyBorder="1" applyAlignment="1">
      <alignment horizontal="right"/>
    </xf>
    <xf numFmtId="3" fontId="31" fillId="21" borderId="34" xfId="0" quotePrefix="1" applyNumberFormat="1" applyFont="1" applyFill="1" applyBorder="1" applyAlignment="1">
      <alignment horizontal="right"/>
    </xf>
    <xf numFmtId="3" fontId="31" fillId="21" borderId="16" xfId="0" applyNumberFormat="1" applyFont="1" applyFill="1" applyBorder="1" applyAlignment="1" applyProtection="1">
      <alignment horizontal="right" wrapText="1"/>
    </xf>
    <xf numFmtId="3" fontId="31" fillId="20" borderId="34" xfId="0" quotePrefix="1" applyNumberFormat="1" applyFont="1" applyFill="1" applyBorder="1" applyAlignment="1">
      <alignment horizontal="right"/>
    </xf>
    <xf numFmtId="3" fontId="32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0" fontId="41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1" fontId="18" fillId="0" borderId="25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right" vertical="center" wrapText="1"/>
    </xf>
    <xf numFmtId="3" fontId="18" fillId="0" borderId="21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right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/>
    <xf numFmtId="0" fontId="31" fillId="20" borderId="34" xfId="0" applyNumberFormat="1" applyFont="1" applyFill="1" applyBorder="1" applyAlignment="1" applyProtection="1">
      <alignment horizontal="left" wrapText="1"/>
    </xf>
    <xf numFmtId="0" fontId="31" fillId="20" borderId="15" xfId="0" applyNumberFormat="1" applyFont="1" applyFill="1" applyBorder="1" applyAlignment="1" applyProtection="1">
      <alignment horizontal="left" wrapText="1"/>
    </xf>
    <xf numFmtId="0" fontId="31" fillId="20" borderId="36" xfId="0" applyNumberFormat="1" applyFont="1" applyFill="1" applyBorder="1" applyAlignment="1" applyProtection="1">
      <alignment horizontal="left" wrapText="1"/>
    </xf>
    <xf numFmtId="0" fontId="37" fillId="0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34" fillId="20" borderId="34" xfId="0" applyNumberFormat="1" applyFont="1" applyFill="1" applyBorder="1" applyAlignment="1" applyProtection="1">
      <alignment horizontal="left" wrapText="1"/>
    </xf>
    <xf numFmtId="0" fontId="35" fillId="20" borderId="15" xfId="0" applyNumberFormat="1" applyFont="1" applyFill="1" applyBorder="1" applyAlignment="1" applyProtection="1">
      <alignment wrapText="1"/>
    </xf>
    <xf numFmtId="0" fontId="18" fillId="20" borderId="15" xfId="0" applyNumberFormat="1" applyFont="1" applyFill="1" applyBorder="1" applyAlignment="1" applyProtection="1"/>
    <xf numFmtId="0" fontId="34" fillId="0" borderId="34" xfId="0" applyNumberFormat="1" applyFont="1" applyFill="1" applyBorder="1" applyAlignment="1" applyProtection="1">
      <alignment horizontal="left" wrapText="1"/>
    </xf>
    <xf numFmtId="0" fontId="35" fillId="0" borderId="15" xfId="0" applyNumberFormat="1" applyFont="1" applyFill="1" applyBorder="1" applyAlignment="1" applyProtection="1">
      <alignment wrapText="1"/>
    </xf>
    <xf numFmtId="0" fontId="18" fillId="0" borderId="15" xfId="0" applyNumberFormat="1" applyFont="1" applyFill="1" applyBorder="1" applyAlignment="1" applyProtection="1"/>
    <xf numFmtId="0" fontId="34" fillId="0" borderId="34" xfId="0" quotePrefix="1" applyFont="1" applyFill="1" applyBorder="1" applyAlignment="1">
      <alignment horizontal="left"/>
    </xf>
    <xf numFmtId="0" fontId="34" fillId="0" borderId="34" xfId="0" quotePrefix="1" applyNumberFormat="1" applyFont="1" applyFill="1" applyBorder="1" applyAlignment="1" applyProtection="1">
      <alignment horizontal="left" wrapText="1"/>
    </xf>
    <xf numFmtId="0" fontId="18" fillId="0" borderId="15" xfId="0" applyNumberFormat="1" applyFont="1" applyFill="1" applyBorder="1" applyAlignment="1" applyProtection="1">
      <alignment wrapText="1"/>
    </xf>
    <xf numFmtId="0" fontId="34" fillId="0" borderId="34" xfId="0" quotePrefix="1" applyFont="1" applyBorder="1" applyAlignment="1">
      <alignment horizontal="left"/>
    </xf>
    <xf numFmtId="0" fontId="34" fillId="20" borderId="34" xfId="0" quotePrefix="1" applyNumberFormat="1" applyFont="1" applyFill="1" applyBorder="1" applyAlignment="1" applyProtection="1">
      <alignment horizontal="left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31" fillId="21" borderId="34" xfId="0" applyNumberFormat="1" applyFont="1" applyFill="1" applyBorder="1" applyAlignment="1" applyProtection="1">
      <alignment horizontal="left" wrapText="1"/>
    </xf>
    <xf numFmtId="0" fontId="31" fillId="21" borderId="15" xfId="0" applyNumberFormat="1" applyFont="1" applyFill="1" applyBorder="1" applyAlignment="1" applyProtection="1">
      <alignment horizontal="left" wrapText="1"/>
    </xf>
    <xf numFmtId="0" fontId="31" fillId="21" borderId="36" xfId="0" applyNumberFormat="1" applyFont="1" applyFill="1" applyBorder="1" applyAlignment="1" applyProtection="1">
      <alignment horizontal="left" wrapText="1"/>
    </xf>
    <xf numFmtId="0" fontId="38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25" fillId="0" borderId="0" xfId="0" quotePrefix="1" applyNumberFormat="1" applyFont="1" applyFill="1" applyBorder="1" applyAlignment="1" applyProtection="1">
      <alignment horizontal="center" vertical="center" wrapText="1"/>
    </xf>
    <xf numFmtId="0" fontId="25" fillId="0" borderId="37" xfId="0" quotePrefix="1" applyNumberFormat="1" applyFont="1" applyFill="1" applyBorder="1" applyAlignment="1" applyProtection="1">
      <alignment horizontal="left" wrapText="1"/>
    </xf>
    <xf numFmtId="0" fontId="32" fillId="0" borderId="37" xfId="0" applyNumberFormat="1" applyFont="1" applyFill="1" applyBorder="1" applyAlignment="1" applyProtection="1">
      <alignment wrapText="1"/>
    </xf>
    <xf numFmtId="0" fontId="34" fillId="0" borderId="31" xfId="0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0" fontId="25" fillId="0" borderId="37" xfId="0" applyNumberFormat="1" applyFont="1" applyFill="1" applyBorder="1" applyAlignment="1" applyProtection="1">
      <alignment horizontal="center" vertic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248" name="Line 1"/>
        <xdr:cNvSpPr>
          <a:spLocks noChangeShapeType="1"/>
        </xdr:cNvSpPr>
      </xdr:nvSpPr>
      <xdr:spPr bwMode="auto">
        <a:xfrm>
          <a:off x="19050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19050</xdr:rowOff>
    </xdr:from>
    <xdr:to>
      <xdr:col>0</xdr:col>
      <xdr:colOff>1057275</xdr:colOff>
      <xdr:row>4</xdr:row>
      <xdr:rowOff>0</xdr:rowOff>
    </xdr:to>
    <xdr:sp macro="" textlink="">
      <xdr:nvSpPr>
        <xdr:cNvPr id="2249" name="Line 2"/>
        <xdr:cNvSpPr>
          <a:spLocks noChangeShapeType="1"/>
        </xdr:cNvSpPr>
      </xdr:nvSpPr>
      <xdr:spPr bwMode="auto">
        <a:xfrm>
          <a:off x="9525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16</xdr:row>
      <xdr:rowOff>19050</xdr:rowOff>
    </xdr:from>
    <xdr:to>
      <xdr:col>1</xdr:col>
      <xdr:colOff>0</xdr:colOff>
      <xdr:row>18</xdr:row>
      <xdr:rowOff>0</xdr:rowOff>
    </xdr:to>
    <xdr:sp macro="" textlink="">
      <xdr:nvSpPr>
        <xdr:cNvPr id="2250" name="Line 1"/>
        <xdr:cNvSpPr>
          <a:spLocks noChangeShapeType="1"/>
        </xdr:cNvSpPr>
      </xdr:nvSpPr>
      <xdr:spPr bwMode="auto">
        <a:xfrm>
          <a:off x="19050" y="4352925"/>
          <a:ext cx="1047750" cy="1428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16</xdr:row>
      <xdr:rowOff>19050</xdr:rowOff>
    </xdr:from>
    <xdr:to>
      <xdr:col>0</xdr:col>
      <xdr:colOff>1057275</xdr:colOff>
      <xdr:row>18</xdr:row>
      <xdr:rowOff>0</xdr:rowOff>
    </xdr:to>
    <xdr:sp macro="" textlink="">
      <xdr:nvSpPr>
        <xdr:cNvPr id="2251" name="Line 2"/>
        <xdr:cNvSpPr>
          <a:spLocks noChangeShapeType="1"/>
        </xdr:cNvSpPr>
      </xdr:nvSpPr>
      <xdr:spPr bwMode="auto">
        <a:xfrm>
          <a:off x="9525" y="4352925"/>
          <a:ext cx="1047750" cy="1428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29</xdr:row>
      <xdr:rowOff>19050</xdr:rowOff>
    </xdr:from>
    <xdr:to>
      <xdr:col>1</xdr:col>
      <xdr:colOff>0</xdr:colOff>
      <xdr:row>31</xdr:row>
      <xdr:rowOff>0</xdr:rowOff>
    </xdr:to>
    <xdr:sp macro="" textlink="">
      <xdr:nvSpPr>
        <xdr:cNvPr id="2252" name="Line 1"/>
        <xdr:cNvSpPr>
          <a:spLocks noChangeShapeType="1"/>
        </xdr:cNvSpPr>
      </xdr:nvSpPr>
      <xdr:spPr bwMode="auto">
        <a:xfrm>
          <a:off x="19050" y="802005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29</xdr:row>
      <xdr:rowOff>19050</xdr:rowOff>
    </xdr:from>
    <xdr:to>
      <xdr:col>0</xdr:col>
      <xdr:colOff>1057275</xdr:colOff>
      <xdr:row>31</xdr:row>
      <xdr:rowOff>0</xdr:rowOff>
    </xdr:to>
    <xdr:sp macro="" textlink="">
      <xdr:nvSpPr>
        <xdr:cNvPr id="2253" name="Line 2"/>
        <xdr:cNvSpPr>
          <a:spLocks noChangeShapeType="1"/>
        </xdr:cNvSpPr>
      </xdr:nvSpPr>
      <xdr:spPr bwMode="auto">
        <a:xfrm>
          <a:off x="9525" y="802005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45"/>
  <sheetViews>
    <sheetView tabSelected="1" view="pageBreakPreview" zoomScaleNormal="100" zoomScaleSheetLayoutView="100" workbookViewId="0">
      <selection activeCell="A3" sqref="A3:H3"/>
    </sheetView>
  </sheetViews>
  <sheetFormatPr defaultColWidth="11.42578125" defaultRowHeight="12.75" x14ac:dyDescent="0.2"/>
  <cols>
    <col min="1" max="2" width="4.28515625" style="9" customWidth="1"/>
    <col min="3" max="3" width="5.5703125" style="9" customWidth="1"/>
    <col min="4" max="4" width="5.28515625" style="84" customWidth="1"/>
    <col min="5" max="5" width="44.7109375" style="9" customWidth="1"/>
    <col min="6" max="6" width="15.85546875" style="9" bestFit="1" customWidth="1"/>
    <col min="7" max="7" width="17.28515625" style="9" customWidth="1"/>
    <col min="8" max="8" width="16.7109375" style="9" customWidth="1"/>
    <col min="9" max="9" width="11.42578125" style="9"/>
    <col min="10" max="10" width="16.28515625" style="9" bestFit="1" customWidth="1"/>
    <col min="11" max="11" width="21.7109375" style="9" bestFit="1" customWidth="1"/>
    <col min="12" max="16384" width="11.42578125" style="9"/>
  </cols>
  <sheetData>
    <row r="2" spans="1:10" ht="15" x14ac:dyDescent="0.25">
      <c r="A2" s="119"/>
      <c r="B2" s="119"/>
      <c r="C2" s="119"/>
      <c r="D2" s="119"/>
      <c r="E2" s="119"/>
      <c r="F2" s="119"/>
      <c r="G2" s="119"/>
      <c r="H2" s="119"/>
    </row>
    <row r="3" spans="1:10" ht="48" customHeight="1" x14ac:dyDescent="0.2">
      <c r="A3" s="120" t="s">
        <v>69</v>
      </c>
      <c r="B3" s="120"/>
      <c r="C3" s="120"/>
      <c r="D3" s="120"/>
      <c r="E3" s="120"/>
      <c r="F3" s="120"/>
      <c r="G3" s="120"/>
      <c r="H3" s="120"/>
    </row>
    <row r="4" spans="1:10" s="71" customFormat="1" ht="26.25" customHeight="1" x14ac:dyDescent="0.2">
      <c r="A4" s="120" t="s">
        <v>38</v>
      </c>
      <c r="B4" s="120"/>
      <c r="C4" s="120"/>
      <c r="D4" s="120"/>
      <c r="E4" s="120"/>
      <c r="F4" s="120"/>
      <c r="G4" s="121"/>
      <c r="H4" s="121"/>
    </row>
    <row r="5" spans="1:10" ht="15.75" customHeight="1" x14ac:dyDescent="0.25">
      <c r="A5" s="72"/>
      <c r="B5" s="73"/>
      <c r="C5" s="73"/>
      <c r="D5" s="73"/>
      <c r="E5" s="73"/>
    </row>
    <row r="6" spans="1:10" ht="27.75" customHeight="1" x14ac:dyDescent="0.25">
      <c r="A6" s="74"/>
      <c r="B6" s="75"/>
      <c r="C6" s="75"/>
      <c r="D6" s="76"/>
      <c r="E6" s="77"/>
      <c r="F6" s="78" t="s">
        <v>70</v>
      </c>
      <c r="G6" s="78" t="s">
        <v>52</v>
      </c>
      <c r="H6" s="79" t="s">
        <v>53</v>
      </c>
      <c r="I6" s="80"/>
    </row>
    <row r="7" spans="1:10" ht="27.75" customHeight="1" x14ac:dyDescent="0.25">
      <c r="A7" s="122" t="s">
        <v>40</v>
      </c>
      <c r="B7" s="123"/>
      <c r="C7" s="123"/>
      <c r="D7" s="123"/>
      <c r="E7" s="124"/>
      <c r="F7" s="98">
        <f>+F8+F9</f>
        <v>21108455</v>
      </c>
      <c r="G7" s="98">
        <f>G8+G9</f>
        <v>19114455</v>
      </c>
      <c r="H7" s="98">
        <f>+H8+H9</f>
        <v>17214455</v>
      </c>
      <c r="I7" s="95"/>
    </row>
    <row r="8" spans="1:10" ht="22.5" customHeight="1" x14ac:dyDescent="0.25">
      <c r="A8" s="125" t="s">
        <v>0</v>
      </c>
      <c r="B8" s="126"/>
      <c r="C8" s="126"/>
      <c r="D8" s="126"/>
      <c r="E8" s="127"/>
      <c r="F8" s="101">
        <v>21108455</v>
      </c>
      <c r="G8" s="101">
        <v>19114455</v>
      </c>
      <c r="H8" s="101">
        <v>17214455</v>
      </c>
    </row>
    <row r="9" spans="1:10" ht="22.5" customHeight="1" x14ac:dyDescent="0.25">
      <c r="A9" s="128" t="s">
        <v>45</v>
      </c>
      <c r="B9" s="127"/>
      <c r="C9" s="127"/>
      <c r="D9" s="127"/>
      <c r="E9" s="127"/>
      <c r="F9" s="101">
        <v>0</v>
      </c>
      <c r="G9" s="101"/>
      <c r="H9" s="101"/>
    </row>
    <row r="10" spans="1:10" ht="22.5" customHeight="1" x14ac:dyDescent="0.25">
      <c r="A10" s="97" t="s">
        <v>41</v>
      </c>
      <c r="B10" s="100"/>
      <c r="C10" s="100"/>
      <c r="D10" s="100"/>
      <c r="E10" s="100"/>
      <c r="F10" s="98">
        <f>+F11+F12</f>
        <v>29908455</v>
      </c>
      <c r="G10" s="98">
        <f>+G11+G12</f>
        <v>22114455</v>
      </c>
      <c r="H10" s="98">
        <f>+H11+H12</f>
        <v>17214455</v>
      </c>
    </row>
    <row r="11" spans="1:10" ht="22.5" customHeight="1" x14ac:dyDescent="0.25">
      <c r="A11" s="129" t="s">
        <v>1</v>
      </c>
      <c r="B11" s="126"/>
      <c r="C11" s="126"/>
      <c r="D11" s="126"/>
      <c r="E11" s="130"/>
      <c r="F11" s="101">
        <v>15692000</v>
      </c>
      <c r="G11" s="101">
        <v>15397784</v>
      </c>
      <c r="H11" s="82">
        <v>15714455</v>
      </c>
      <c r="I11" s="61"/>
      <c r="J11" s="61"/>
    </row>
    <row r="12" spans="1:10" ht="22.5" customHeight="1" x14ac:dyDescent="0.25">
      <c r="A12" s="131" t="s">
        <v>57</v>
      </c>
      <c r="B12" s="127"/>
      <c r="C12" s="127"/>
      <c r="D12" s="127"/>
      <c r="E12" s="127"/>
      <c r="F12" s="81">
        <v>14216455</v>
      </c>
      <c r="G12" s="81">
        <v>6716671</v>
      </c>
      <c r="H12" s="82">
        <v>1500000</v>
      </c>
      <c r="I12" s="61"/>
      <c r="J12" s="61"/>
    </row>
    <row r="13" spans="1:10" ht="22.5" customHeight="1" x14ac:dyDescent="0.25">
      <c r="A13" s="132" t="s">
        <v>2</v>
      </c>
      <c r="B13" s="123"/>
      <c r="C13" s="123"/>
      <c r="D13" s="123"/>
      <c r="E13" s="123"/>
      <c r="F13" s="99">
        <f>+F7-F10</f>
        <v>-8800000</v>
      </c>
      <c r="G13" s="99">
        <f>+G7-G10</f>
        <v>-3000000</v>
      </c>
      <c r="H13" s="99">
        <f>+H7-H10</f>
        <v>0</v>
      </c>
      <c r="J13" s="61"/>
    </row>
    <row r="14" spans="1:10" ht="25.5" customHeight="1" x14ac:dyDescent="0.2">
      <c r="A14" s="120"/>
      <c r="B14" s="133"/>
      <c r="C14" s="133"/>
      <c r="D14" s="133"/>
      <c r="E14" s="133"/>
      <c r="F14" s="134"/>
      <c r="G14" s="134"/>
      <c r="H14" s="134"/>
    </row>
    <row r="15" spans="1:10" ht="27.75" customHeight="1" x14ac:dyDescent="0.25">
      <c r="A15" s="74"/>
      <c r="B15" s="75"/>
      <c r="C15" s="75"/>
      <c r="D15" s="76"/>
      <c r="E15" s="77"/>
      <c r="F15" s="78" t="s">
        <v>70</v>
      </c>
      <c r="G15" s="78" t="s">
        <v>52</v>
      </c>
      <c r="H15" s="79" t="s">
        <v>53</v>
      </c>
      <c r="J15" s="61"/>
    </row>
    <row r="16" spans="1:10" ht="30.75" customHeight="1" x14ac:dyDescent="0.25">
      <c r="A16" s="135" t="s">
        <v>58</v>
      </c>
      <c r="B16" s="136"/>
      <c r="C16" s="136"/>
      <c r="D16" s="136"/>
      <c r="E16" s="137"/>
      <c r="F16" s="102">
        <v>8800000</v>
      </c>
      <c r="G16" s="102"/>
      <c r="H16" s="103"/>
      <c r="J16" s="61"/>
    </row>
    <row r="17" spans="1:11" ht="34.5" customHeight="1" x14ac:dyDescent="0.25">
      <c r="A17" s="116" t="s">
        <v>59</v>
      </c>
      <c r="B17" s="117"/>
      <c r="C17" s="117"/>
      <c r="D17" s="117"/>
      <c r="E17" s="118"/>
      <c r="F17" s="104">
        <v>8800000</v>
      </c>
      <c r="G17" s="104"/>
      <c r="H17" s="99"/>
      <c r="J17" s="61"/>
    </row>
    <row r="18" spans="1:11" s="66" customFormat="1" ht="25.5" customHeight="1" x14ac:dyDescent="0.25">
      <c r="A18" s="140"/>
      <c r="B18" s="133"/>
      <c r="C18" s="133"/>
      <c r="D18" s="133"/>
      <c r="E18" s="133"/>
      <c r="F18" s="134"/>
      <c r="G18" s="134"/>
      <c r="H18" s="134"/>
      <c r="J18" s="105"/>
    </row>
    <row r="19" spans="1:11" s="66" customFormat="1" ht="27.75" customHeight="1" x14ac:dyDescent="0.25">
      <c r="A19" s="74"/>
      <c r="B19" s="75"/>
      <c r="C19" s="75"/>
      <c r="D19" s="76"/>
      <c r="E19" s="77"/>
      <c r="F19" s="78" t="s">
        <v>70</v>
      </c>
      <c r="G19" s="78" t="s">
        <v>52</v>
      </c>
      <c r="H19" s="79" t="s">
        <v>53</v>
      </c>
      <c r="J19" s="105"/>
      <c r="K19" s="105"/>
    </row>
    <row r="20" spans="1:11" s="66" customFormat="1" ht="22.5" customHeight="1" x14ac:dyDescent="0.25">
      <c r="A20" s="125" t="s">
        <v>3</v>
      </c>
      <c r="B20" s="126"/>
      <c r="C20" s="126"/>
      <c r="D20" s="126"/>
      <c r="E20" s="126"/>
      <c r="F20" s="81"/>
      <c r="G20" s="81">
        <v>3000000</v>
      </c>
      <c r="H20" s="81"/>
      <c r="J20" s="105"/>
    </row>
    <row r="21" spans="1:11" s="66" customFormat="1" ht="33.75" customHeight="1" x14ac:dyDescent="0.25">
      <c r="A21" s="125" t="s">
        <v>4</v>
      </c>
      <c r="B21" s="126"/>
      <c r="C21" s="126"/>
      <c r="D21" s="126"/>
      <c r="E21" s="126"/>
      <c r="F21" s="81"/>
      <c r="G21" s="81">
        <v>3000000</v>
      </c>
      <c r="H21" s="81"/>
    </row>
    <row r="22" spans="1:11" s="66" customFormat="1" ht="22.5" customHeight="1" x14ac:dyDescent="0.25">
      <c r="A22" s="132" t="s">
        <v>5</v>
      </c>
      <c r="B22" s="123"/>
      <c r="C22" s="123"/>
      <c r="D22" s="123"/>
      <c r="E22" s="123"/>
      <c r="F22" s="98">
        <f>F20-F21</f>
        <v>0</v>
      </c>
      <c r="G22" s="98">
        <f>G20-G21</f>
        <v>0</v>
      </c>
      <c r="H22" s="98">
        <f>H20-H21</f>
        <v>0</v>
      </c>
      <c r="J22" s="106"/>
      <c r="K22" s="105"/>
    </row>
    <row r="23" spans="1:11" s="66" customFormat="1" ht="25.5" customHeight="1" x14ac:dyDescent="0.25">
      <c r="A23" s="140"/>
      <c r="B23" s="133"/>
      <c r="C23" s="133"/>
      <c r="D23" s="133"/>
      <c r="E23" s="133"/>
      <c r="F23" s="134"/>
      <c r="G23" s="134"/>
      <c r="H23" s="134"/>
    </row>
    <row r="24" spans="1:11" s="66" customFormat="1" ht="22.5" customHeight="1" x14ac:dyDescent="0.25">
      <c r="A24" s="129" t="s">
        <v>6</v>
      </c>
      <c r="B24" s="126"/>
      <c r="C24" s="126"/>
      <c r="D24" s="126"/>
      <c r="E24" s="126"/>
      <c r="F24" s="81">
        <f>IF((F13+F17+F22)&lt;&gt;0,"NESLAGANJE ZBROJA",(F13+F17+F22))</f>
        <v>0</v>
      </c>
      <c r="G24" s="81" t="str">
        <f>IF((G13+G17+G22)&lt;&gt;0,"NESLAGANJE ZBROJA",(G13+G17+G22))</f>
        <v>NESLAGANJE ZBROJA</v>
      </c>
      <c r="H24" s="81">
        <f>IF((H13+H17+H22)&lt;&gt;0,"NESLAGANJE ZBROJA",(H13+H17+H22))</f>
        <v>0</v>
      </c>
    </row>
    <row r="25" spans="1:11" s="66" customFormat="1" ht="18" customHeight="1" x14ac:dyDescent="0.25">
      <c r="A25" s="83"/>
      <c r="B25" s="73"/>
      <c r="C25" s="73"/>
      <c r="D25" s="73"/>
      <c r="E25" s="73"/>
    </row>
    <row r="26" spans="1:11" ht="42" customHeight="1" x14ac:dyDescent="0.25">
      <c r="A26" s="138" t="s">
        <v>60</v>
      </c>
      <c r="B26" s="139"/>
      <c r="C26" s="139"/>
      <c r="D26" s="139"/>
      <c r="E26" s="139"/>
      <c r="F26" s="139"/>
      <c r="G26" s="139"/>
      <c r="H26" s="139"/>
    </row>
    <row r="27" spans="1:11" x14ac:dyDescent="0.2">
      <c r="E27" s="107"/>
    </row>
    <row r="31" spans="1:11" x14ac:dyDescent="0.2">
      <c r="F31" s="61"/>
      <c r="G31" s="61"/>
      <c r="H31" s="61"/>
    </row>
    <row r="32" spans="1:11" x14ac:dyDescent="0.2">
      <c r="F32" s="61"/>
      <c r="G32" s="61"/>
      <c r="H32" s="61"/>
    </row>
    <row r="33" spans="5:8" x14ac:dyDescent="0.2">
      <c r="E33" s="108"/>
      <c r="F33" s="63"/>
      <c r="G33" s="63"/>
      <c r="H33" s="63"/>
    </row>
    <row r="34" spans="5:8" x14ac:dyDescent="0.2">
      <c r="E34" s="108"/>
      <c r="F34" s="61"/>
      <c r="G34" s="61"/>
      <c r="H34" s="61"/>
    </row>
    <row r="35" spans="5:8" x14ac:dyDescent="0.2">
      <c r="E35" s="108"/>
      <c r="F35" s="61"/>
      <c r="G35" s="61"/>
      <c r="H35" s="61"/>
    </row>
    <row r="36" spans="5:8" x14ac:dyDescent="0.2">
      <c r="E36" s="108"/>
      <c r="F36" s="61"/>
      <c r="G36" s="61"/>
      <c r="H36" s="61"/>
    </row>
    <row r="37" spans="5:8" x14ac:dyDescent="0.2">
      <c r="E37" s="108"/>
      <c r="F37" s="61"/>
      <c r="G37" s="61"/>
      <c r="H37" s="61"/>
    </row>
    <row r="38" spans="5:8" x14ac:dyDescent="0.2">
      <c r="E38" s="108"/>
    </row>
    <row r="43" spans="5:8" x14ac:dyDescent="0.2">
      <c r="F43" s="61"/>
    </row>
    <row r="44" spans="5:8" x14ac:dyDescent="0.2">
      <c r="F44" s="61"/>
    </row>
    <row r="45" spans="5:8" x14ac:dyDescent="0.2">
      <c r="F45" s="61"/>
    </row>
  </sheetData>
  <mergeCells count="19">
    <mergeCell ref="A26:H26"/>
    <mergeCell ref="A18:H18"/>
    <mergeCell ref="A20:E20"/>
    <mergeCell ref="A21:E21"/>
    <mergeCell ref="A22:E22"/>
    <mergeCell ref="A23:H23"/>
    <mergeCell ref="A24:E24"/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view="pageBreakPreview" topLeftCell="A16" zoomScaleNormal="100" zoomScaleSheetLayoutView="100" workbookViewId="0">
      <selection activeCell="B41" sqref="B41:H41"/>
    </sheetView>
  </sheetViews>
  <sheetFormatPr defaultColWidth="11.42578125" defaultRowHeight="12.75" x14ac:dyDescent="0.2"/>
  <cols>
    <col min="1" max="1" width="16" style="36" customWidth="1"/>
    <col min="2" max="3" width="17.5703125" style="36" customWidth="1"/>
    <col min="4" max="4" width="17.5703125" style="67" customWidth="1"/>
    <col min="5" max="8" width="17.5703125" style="9" customWidth="1"/>
    <col min="9" max="9" width="7.85546875" style="9" customWidth="1"/>
    <col min="10" max="10" width="14.28515625" style="9" customWidth="1"/>
    <col min="11" max="11" width="7.85546875" style="9" customWidth="1"/>
    <col min="12" max="16384" width="11.42578125" style="9"/>
  </cols>
  <sheetData>
    <row r="1" spans="1:8" ht="24" customHeight="1" x14ac:dyDescent="0.2">
      <c r="A1" s="120" t="s">
        <v>7</v>
      </c>
      <c r="B1" s="120"/>
      <c r="C1" s="120"/>
      <c r="D1" s="120"/>
      <c r="E1" s="120"/>
      <c r="F1" s="120"/>
      <c r="G1" s="120"/>
      <c r="H1" s="120"/>
    </row>
    <row r="2" spans="1:8" s="1" customFormat="1" ht="13.5" thickBot="1" x14ac:dyDescent="0.25">
      <c r="A2" s="16"/>
      <c r="H2" s="17" t="s">
        <v>8</v>
      </c>
    </row>
    <row r="3" spans="1:8" s="1" customFormat="1" ht="26.25" thickBot="1" x14ac:dyDescent="0.25">
      <c r="A3" s="91" t="s">
        <v>9</v>
      </c>
      <c r="B3" s="143" t="s">
        <v>47</v>
      </c>
      <c r="C3" s="144"/>
      <c r="D3" s="144"/>
      <c r="E3" s="144"/>
      <c r="F3" s="144"/>
      <c r="G3" s="144"/>
      <c r="H3" s="145"/>
    </row>
    <row r="4" spans="1:8" s="1" customFormat="1" ht="90" thickBot="1" x14ac:dyDescent="0.25">
      <c r="A4" s="92" t="s">
        <v>10</v>
      </c>
      <c r="B4" s="18" t="s">
        <v>11</v>
      </c>
      <c r="C4" s="19" t="s">
        <v>12</v>
      </c>
      <c r="D4" s="19" t="s">
        <v>13</v>
      </c>
      <c r="E4" s="19" t="s">
        <v>14</v>
      </c>
      <c r="F4" s="19" t="s">
        <v>15</v>
      </c>
      <c r="G4" s="19" t="s">
        <v>46</v>
      </c>
      <c r="H4" s="20" t="s">
        <v>17</v>
      </c>
    </row>
    <row r="5" spans="1:8" s="1" customFormat="1" x14ac:dyDescent="0.2">
      <c r="A5" s="3">
        <v>634</v>
      </c>
      <c r="B5" s="110"/>
      <c r="C5" s="4"/>
      <c r="D5" s="5"/>
      <c r="E5" s="6">
        <v>10000</v>
      </c>
      <c r="F5" s="6"/>
      <c r="G5" s="7"/>
      <c r="H5" s="8"/>
    </row>
    <row r="6" spans="1:8" s="1" customFormat="1" x14ac:dyDescent="0.2">
      <c r="A6" s="21">
        <v>641</v>
      </c>
      <c r="B6" s="111"/>
      <c r="C6" s="23">
        <v>2000000</v>
      </c>
      <c r="D6" s="23"/>
      <c r="E6" s="23"/>
      <c r="F6" s="23"/>
      <c r="G6" s="24"/>
      <c r="H6" s="25"/>
    </row>
    <row r="7" spans="1:8" s="1" customFormat="1" x14ac:dyDescent="0.2">
      <c r="A7" s="21">
        <v>651</v>
      </c>
      <c r="B7" s="111"/>
      <c r="C7" s="23">
        <v>5000</v>
      </c>
      <c r="D7" s="23"/>
      <c r="E7" s="23"/>
      <c r="F7" s="23"/>
      <c r="G7" s="24"/>
      <c r="H7" s="25"/>
    </row>
    <row r="8" spans="1:8" s="1" customFormat="1" x14ac:dyDescent="0.2">
      <c r="A8" s="21">
        <v>652</v>
      </c>
      <c r="B8" s="111"/>
      <c r="C8" s="23"/>
      <c r="D8" s="23">
        <v>610000</v>
      </c>
      <c r="E8" s="23"/>
      <c r="F8" s="23"/>
      <c r="G8" s="24"/>
      <c r="H8" s="25"/>
    </row>
    <row r="9" spans="1:8" s="1" customFormat="1" x14ac:dyDescent="0.2">
      <c r="A9" s="21">
        <v>661</v>
      </c>
      <c r="B9" s="111"/>
      <c r="C9" s="23">
        <v>10500000</v>
      </c>
      <c r="D9" s="23"/>
      <c r="E9" s="23"/>
      <c r="F9" s="23"/>
      <c r="G9" s="24"/>
      <c r="H9" s="25"/>
    </row>
    <row r="10" spans="1:8" s="1" customFormat="1" x14ac:dyDescent="0.2">
      <c r="A10" s="21">
        <v>671</v>
      </c>
      <c r="B10" s="111">
        <v>1500000</v>
      </c>
      <c r="C10" s="23"/>
      <c r="D10" s="23"/>
      <c r="E10" s="23"/>
      <c r="F10" s="23"/>
      <c r="G10" s="24"/>
      <c r="H10" s="25"/>
    </row>
    <row r="11" spans="1:8" s="1" customFormat="1" x14ac:dyDescent="0.2">
      <c r="A11" s="21">
        <v>673</v>
      </c>
      <c r="B11" s="111"/>
      <c r="C11" s="23"/>
      <c r="D11" s="23">
        <v>6473455</v>
      </c>
      <c r="E11" s="23"/>
      <c r="F11" s="23"/>
      <c r="G11" s="24"/>
      <c r="H11" s="25"/>
    </row>
    <row r="12" spans="1:8" s="1" customFormat="1" x14ac:dyDescent="0.2">
      <c r="A12" s="21">
        <v>683</v>
      </c>
      <c r="B12" s="111"/>
      <c r="C12" s="23">
        <v>10000</v>
      </c>
      <c r="D12" s="23"/>
      <c r="E12" s="23"/>
      <c r="F12" s="23"/>
      <c r="G12" s="24"/>
      <c r="H12" s="25"/>
    </row>
    <row r="13" spans="1:8" s="1" customFormat="1" ht="13.5" thickBot="1" x14ac:dyDescent="0.25">
      <c r="A13" s="109">
        <v>922</v>
      </c>
      <c r="B13" s="112"/>
      <c r="C13" s="27">
        <v>8800000</v>
      </c>
      <c r="D13" s="27"/>
      <c r="E13" s="27"/>
      <c r="F13" s="27"/>
      <c r="G13" s="28"/>
      <c r="H13" s="29"/>
    </row>
    <row r="14" spans="1:8" s="1" customFormat="1" ht="30" customHeight="1" thickBot="1" x14ac:dyDescent="0.25">
      <c r="A14" s="30" t="s">
        <v>18</v>
      </c>
      <c r="B14" s="31">
        <f>SUM(B5:B13)</f>
        <v>1500000</v>
      </c>
      <c r="C14" s="32">
        <f>SUM(C5:C13)</f>
        <v>21315000</v>
      </c>
      <c r="D14" s="33">
        <f>SUM(D5:D13)</f>
        <v>7083455</v>
      </c>
      <c r="E14" s="32">
        <v>10000</v>
      </c>
      <c r="F14" s="33">
        <f>+F6</f>
        <v>0</v>
      </c>
      <c r="G14" s="32">
        <v>0</v>
      </c>
      <c r="H14" s="34">
        <v>0</v>
      </c>
    </row>
    <row r="15" spans="1:8" s="1" customFormat="1" ht="28.5" customHeight="1" thickBot="1" x14ac:dyDescent="0.25">
      <c r="A15" s="30" t="s">
        <v>48</v>
      </c>
      <c r="B15" s="146">
        <f>B14+C14+D14+E14+F14+G14+H14</f>
        <v>29908455</v>
      </c>
      <c r="C15" s="147"/>
      <c r="D15" s="147"/>
      <c r="E15" s="147"/>
      <c r="F15" s="147"/>
      <c r="G15" s="147"/>
      <c r="H15" s="148"/>
    </row>
    <row r="16" spans="1:8" ht="13.5" thickBot="1" x14ac:dyDescent="0.25">
      <c r="A16" s="13"/>
      <c r="B16" s="13"/>
      <c r="C16" s="13"/>
      <c r="D16" s="14"/>
      <c r="E16" s="35"/>
      <c r="H16" s="17"/>
    </row>
    <row r="17" spans="1:8" ht="24" customHeight="1" thickBot="1" x14ac:dyDescent="0.25">
      <c r="A17" s="93" t="s">
        <v>9</v>
      </c>
      <c r="B17" s="143" t="s">
        <v>49</v>
      </c>
      <c r="C17" s="144"/>
      <c r="D17" s="144"/>
      <c r="E17" s="144"/>
      <c r="F17" s="144"/>
      <c r="G17" s="144"/>
      <c r="H17" s="145"/>
    </row>
    <row r="18" spans="1:8" ht="90" thickBot="1" x14ac:dyDescent="0.25">
      <c r="A18" s="94" t="s">
        <v>10</v>
      </c>
      <c r="B18" s="18" t="s">
        <v>11</v>
      </c>
      <c r="C18" s="19" t="s">
        <v>12</v>
      </c>
      <c r="D18" s="19" t="s">
        <v>13</v>
      </c>
      <c r="E18" s="19" t="s">
        <v>14</v>
      </c>
      <c r="F18" s="19" t="s">
        <v>15</v>
      </c>
      <c r="G18" s="19" t="s">
        <v>46</v>
      </c>
      <c r="H18" s="20" t="s">
        <v>17</v>
      </c>
    </row>
    <row r="19" spans="1:8" x14ac:dyDescent="0.2">
      <c r="A19" s="3">
        <v>63</v>
      </c>
      <c r="B19" s="110"/>
      <c r="C19" s="4"/>
      <c r="D19" s="5"/>
      <c r="E19" s="6">
        <v>10000</v>
      </c>
      <c r="F19" s="6"/>
      <c r="G19" s="7"/>
      <c r="H19" s="8"/>
    </row>
    <row r="20" spans="1:8" x14ac:dyDescent="0.2">
      <c r="A20" s="21">
        <v>64</v>
      </c>
      <c r="B20" s="22"/>
      <c r="C20" s="23">
        <v>1006000</v>
      </c>
      <c r="D20" s="23"/>
      <c r="E20" s="23"/>
      <c r="F20" s="23"/>
      <c r="G20" s="24"/>
      <c r="H20" s="25"/>
    </row>
    <row r="21" spans="1:8" x14ac:dyDescent="0.2">
      <c r="A21" s="21">
        <v>65</v>
      </c>
      <c r="B21" s="22"/>
      <c r="C21" s="23">
        <v>5000</v>
      </c>
      <c r="D21" s="23">
        <v>610000</v>
      </c>
      <c r="E21" s="23"/>
      <c r="F21" s="23"/>
      <c r="G21" s="24"/>
      <c r="H21" s="25"/>
    </row>
    <row r="22" spans="1:8" x14ac:dyDescent="0.2">
      <c r="A22" s="21">
        <v>66</v>
      </c>
      <c r="B22" s="22">
        <v>1500000</v>
      </c>
      <c r="C22" s="23">
        <v>9500000</v>
      </c>
      <c r="D22" s="23"/>
      <c r="E22" s="23"/>
      <c r="F22" s="23"/>
      <c r="G22" s="24"/>
      <c r="H22" s="25"/>
    </row>
    <row r="23" spans="1:8" x14ac:dyDescent="0.2">
      <c r="A23" s="21">
        <v>67</v>
      </c>
      <c r="B23" s="22"/>
      <c r="C23" s="23"/>
      <c r="D23" s="23">
        <v>6473455</v>
      </c>
      <c r="E23" s="23"/>
      <c r="F23" s="23"/>
      <c r="G23" s="24"/>
      <c r="H23" s="25"/>
    </row>
    <row r="24" spans="1:8" x14ac:dyDescent="0.2">
      <c r="A24" s="21">
        <v>68</v>
      </c>
      <c r="B24" s="22"/>
      <c r="C24" s="23">
        <v>10000</v>
      </c>
      <c r="D24" s="23"/>
      <c r="E24" s="23"/>
      <c r="F24" s="23"/>
      <c r="G24" s="24"/>
      <c r="H24" s="25"/>
    </row>
    <row r="25" spans="1:8" x14ac:dyDescent="0.2">
      <c r="A25" s="21">
        <v>844</v>
      </c>
      <c r="B25" s="22"/>
      <c r="C25" s="23"/>
      <c r="D25" s="23"/>
      <c r="E25" s="23"/>
      <c r="F25" s="23"/>
      <c r="G25" s="24"/>
      <c r="H25" s="25">
        <v>3000000</v>
      </c>
    </row>
    <row r="26" spans="1:8" ht="13.5" thickBot="1" x14ac:dyDescent="0.25">
      <c r="A26" s="26"/>
      <c r="B26" s="22"/>
      <c r="C26" s="23"/>
      <c r="D26" s="23"/>
      <c r="E26" s="23"/>
      <c r="F26" s="23"/>
      <c r="G26" s="24"/>
      <c r="H26" s="25"/>
    </row>
    <row r="27" spans="1:8" s="1" customFormat="1" ht="30" customHeight="1" thickBot="1" x14ac:dyDescent="0.25">
      <c r="A27" s="30" t="s">
        <v>18</v>
      </c>
      <c r="B27" s="31">
        <f>SUM(B18:B26)</f>
        <v>1500000</v>
      </c>
      <c r="C27" s="32">
        <f>SUM(C18:C26)</f>
        <v>10521000</v>
      </c>
      <c r="D27" s="33">
        <f>SUM(D18:D26)</f>
        <v>7083455</v>
      </c>
      <c r="E27" s="32">
        <v>10000</v>
      </c>
      <c r="F27" s="33">
        <f>+F20</f>
        <v>0</v>
      </c>
      <c r="G27" s="32">
        <v>0</v>
      </c>
      <c r="H27" s="34">
        <v>3000000</v>
      </c>
    </row>
    <row r="28" spans="1:8" s="1" customFormat="1" ht="28.5" customHeight="1" thickBot="1" x14ac:dyDescent="0.25">
      <c r="A28" s="30" t="s">
        <v>50</v>
      </c>
      <c r="B28" s="146">
        <f>B27+C27+D27+E27+F27+G27+H27</f>
        <v>22114455</v>
      </c>
      <c r="C28" s="147"/>
      <c r="D28" s="147"/>
      <c r="E28" s="147"/>
      <c r="F28" s="147"/>
      <c r="G28" s="147"/>
      <c r="H28" s="148"/>
    </row>
    <row r="29" spans="1:8" ht="13.5" thickBot="1" x14ac:dyDescent="0.25">
      <c r="D29" s="37"/>
      <c r="E29" s="38"/>
    </row>
    <row r="30" spans="1:8" ht="26.25" thickBot="1" x14ac:dyDescent="0.25">
      <c r="A30" s="93" t="s">
        <v>9</v>
      </c>
      <c r="B30" s="143" t="s">
        <v>54</v>
      </c>
      <c r="C30" s="144"/>
      <c r="D30" s="144"/>
      <c r="E30" s="144"/>
      <c r="F30" s="144"/>
      <c r="G30" s="144"/>
      <c r="H30" s="145"/>
    </row>
    <row r="31" spans="1:8" ht="90" thickBot="1" x14ac:dyDescent="0.25">
      <c r="A31" s="94" t="s">
        <v>10</v>
      </c>
      <c r="B31" s="18" t="s">
        <v>11</v>
      </c>
      <c r="C31" s="19" t="s">
        <v>12</v>
      </c>
      <c r="D31" s="19" t="s">
        <v>13</v>
      </c>
      <c r="E31" s="19" t="s">
        <v>14</v>
      </c>
      <c r="F31" s="19" t="s">
        <v>15</v>
      </c>
      <c r="G31" s="19" t="s">
        <v>46</v>
      </c>
      <c r="H31" s="20" t="s">
        <v>17</v>
      </c>
    </row>
    <row r="32" spans="1:8" x14ac:dyDescent="0.2">
      <c r="A32" s="3">
        <v>63</v>
      </c>
      <c r="B32" s="110"/>
      <c r="C32" s="4"/>
      <c r="D32" s="5"/>
      <c r="E32" s="6">
        <v>10000</v>
      </c>
      <c r="F32" s="6"/>
      <c r="G32" s="7"/>
      <c r="H32" s="8"/>
    </row>
    <row r="33" spans="1:8" x14ac:dyDescent="0.2">
      <c r="A33" s="21">
        <v>64</v>
      </c>
      <c r="B33" s="22"/>
      <c r="C33" s="23">
        <v>60000</v>
      </c>
      <c r="D33" s="23"/>
      <c r="E33" s="23"/>
      <c r="F33" s="23"/>
      <c r="G33" s="24"/>
      <c r="H33" s="25"/>
    </row>
    <row r="34" spans="1:8" x14ac:dyDescent="0.2">
      <c r="A34" s="21">
        <v>65</v>
      </c>
      <c r="B34" s="22"/>
      <c r="C34" s="23">
        <v>5000</v>
      </c>
      <c r="D34" s="23">
        <v>610000</v>
      </c>
      <c r="E34" s="23"/>
      <c r="F34" s="23"/>
      <c r="G34" s="24"/>
      <c r="H34" s="25"/>
    </row>
    <row r="35" spans="1:8" x14ac:dyDescent="0.2">
      <c r="A35" s="21">
        <v>66</v>
      </c>
      <c r="B35" s="22"/>
      <c r="C35" s="23">
        <v>8600000</v>
      </c>
      <c r="D35" s="23"/>
      <c r="E35" s="23"/>
      <c r="F35" s="23"/>
      <c r="G35" s="24"/>
      <c r="H35" s="25"/>
    </row>
    <row r="36" spans="1:8" x14ac:dyDescent="0.2">
      <c r="A36" s="21">
        <v>67</v>
      </c>
      <c r="B36" s="22">
        <v>1500000</v>
      </c>
      <c r="C36" s="23"/>
      <c r="D36" s="23">
        <v>6473455</v>
      </c>
      <c r="E36" s="23"/>
      <c r="F36" s="23"/>
      <c r="G36" s="24"/>
      <c r="H36" s="25"/>
    </row>
    <row r="37" spans="1:8" ht="13.5" customHeight="1" x14ac:dyDescent="0.2">
      <c r="A37" s="21">
        <v>68</v>
      </c>
      <c r="B37" s="22"/>
      <c r="C37" s="23">
        <v>10000</v>
      </c>
      <c r="D37" s="23"/>
      <c r="E37" s="23"/>
      <c r="F37" s="23"/>
      <c r="G37" s="24"/>
      <c r="H37" s="25"/>
    </row>
    <row r="38" spans="1:8" ht="13.5" customHeight="1" x14ac:dyDescent="0.2">
      <c r="A38" s="21"/>
      <c r="B38" s="22"/>
      <c r="C38" s="23"/>
      <c r="D38" s="23"/>
      <c r="E38" s="23"/>
      <c r="F38" s="23"/>
      <c r="G38" s="24"/>
      <c r="H38" s="25"/>
    </row>
    <row r="39" spans="1:8" ht="13.5" customHeight="1" thickBot="1" x14ac:dyDescent="0.25">
      <c r="A39" s="26"/>
      <c r="B39" s="22"/>
      <c r="C39" s="23"/>
      <c r="D39" s="23"/>
      <c r="E39" s="23"/>
      <c r="F39" s="23"/>
      <c r="G39" s="24"/>
      <c r="H39" s="25"/>
    </row>
    <row r="40" spans="1:8" s="1" customFormat="1" ht="30" customHeight="1" thickBot="1" x14ac:dyDescent="0.25">
      <c r="A40" s="30" t="s">
        <v>18</v>
      </c>
      <c r="B40" s="31">
        <f>SUM(B31:B39)</f>
        <v>1500000</v>
      </c>
      <c r="C40" s="32">
        <f>SUM(C31:C39)</f>
        <v>8675000</v>
      </c>
      <c r="D40" s="33">
        <f>SUM(D31:D39)</f>
        <v>7083455</v>
      </c>
      <c r="E40" s="32">
        <v>10000</v>
      </c>
      <c r="F40" s="33">
        <f>+F33</f>
        <v>0</v>
      </c>
      <c r="G40" s="32">
        <v>0</v>
      </c>
      <c r="H40" s="34">
        <v>0</v>
      </c>
    </row>
    <row r="41" spans="1:8" s="1" customFormat="1" ht="28.5" customHeight="1" thickBot="1" x14ac:dyDescent="0.25">
      <c r="A41" s="30" t="s">
        <v>56</v>
      </c>
      <c r="B41" s="146">
        <f>B40+C40+D40+E40+F40+G40+H40</f>
        <v>17268455</v>
      </c>
      <c r="C41" s="147"/>
      <c r="D41" s="147"/>
      <c r="E41" s="147"/>
      <c r="F41" s="147"/>
      <c r="G41" s="147"/>
      <c r="H41" s="148"/>
    </row>
    <row r="42" spans="1:8" ht="13.5" customHeight="1" x14ac:dyDescent="0.2">
      <c r="C42" s="39"/>
      <c r="D42" s="37"/>
      <c r="E42" s="40"/>
    </row>
    <row r="43" spans="1:8" ht="13.5" customHeight="1" x14ac:dyDescent="0.2">
      <c r="C43" s="39"/>
      <c r="D43" s="41"/>
      <c r="E43" s="42"/>
    </row>
    <row r="44" spans="1:8" ht="13.5" customHeight="1" x14ac:dyDescent="0.2">
      <c r="D44" s="43"/>
      <c r="E44" s="44"/>
    </row>
    <row r="45" spans="1:8" ht="13.5" customHeight="1" x14ac:dyDescent="0.2">
      <c r="D45" s="45"/>
      <c r="E45" s="46"/>
    </row>
    <row r="46" spans="1:8" ht="13.5" customHeight="1" x14ac:dyDescent="0.2">
      <c r="D46" s="37"/>
      <c r="E46" s="38"/>
    </row>
    <row r="47" spans="1:8" ht="28.5" customHeight="1" x14ac:dyDescent="0.2">
      <c r="C47" s="39"/>
      <c r="D47" s="37"/>
      <c r="E47" s="47"/>
    </row>
    <row r="48" spans="1:8" ht="13.5" customHeight="1" x14ac:dyDescent="0.2">
      <c r="C48" s="39"/>
      <c r="D48" s="37"/>
      <c r="E48" s="42"/>
    </row>
    <row r="49" spans="2:5" ht="13.5" customHeight="1" x14ac:dyDescent="0.2">
      <c r="D49" s="37"/>
      <c r="E49" s="38"/>
    </row>
    <row r="50" spans="2:5" ht="13.5" customHeight="1" x14ac:dyDescent="0.2">
      <c r="D50" s="37"/>
      <c r="E50" s="46"/>
    </row>
    <row r="51" spans="2:5" ht="13.5" customHeight="1" x14ac:dyDescent="0.2">
      <c r="D51" s="37"/>
      <c r="E51" s="38"/>
    </row>
    <row r="52" spans="2:5" ht="22.5" customHeight="1" x14ac:dyDescent="0.2">
      <c r="D52" s="37"/>
      <c r="E52" s="48"/>
    </row>
    <row r="53" spans="2:5" ht="13.5" customHeight="1" x14ac:dyDescent="0.2">
      <c r="D53" s="43"/>
      <c r="E53" s="44"/>
    </row>
    <row r="54" spans="2:5" ht="13.5" customHeight="1" x14ac:dyDescent="0.2">
      <c r="B54" s="39"/>
      <c r="D54" s="43"/>
      <c r="E54" s="49"/>
    </row>
    <row r="55" spans="2:5" ht="13.5" customHeight="1" x14ac:dyDescent="0.2">
      <c r="C55" s="39"/>
      <c r="D55" s="43"/>
      <c r="E55" s="50"/>
    </row>
    <row r="56" spans="2:5" ht="13.5" customHeight="1" x14ac:dyDescent="0.2">
      <c r="C56" s="39"/>
      <c r="D56" s="45"/>
      <c r="E56" s="42"/>
    </row>
    <row r="57" spans="2:5" ht="13.5" customHeight="1" x14ac:dyDescent="0.2">
      <c r="D57" s="37"/>
      <c r="E57" s="38"/>
    </row>
    <row r="58" spans="2:5" ht="13.5" customHeight="1" x14ac:dyDescent="0.2">
      <c r="B58" s="39"/>
      <c r="D58" s="37"/>
      <c r="E58" s="40"/>
    </row>
    <row r="59" spans="2:5" ht="13.5" customHeight="1" x14ac:dyDescent="0.2">
      <c r="C59" s="39"/>
      <c r="D59" s="37"/>
      <c r="E59" s="49"/>
    </row>
    <row r="60" spans="2:5" ht="13.5" customHeight="1" x14ac:dyDescent="0.2">
      <c r="C60" s="39"/>
      <c r="D60" s="45"/>
      <c r="E60" s="42"/>
    </row>
    <row r="61" spans="2:5" ht="13.5" customHeight="1" x14ac:dyDescent="0.2">
      <c r="D61" s="43"/>
      <c r="E61" s="38"/>
    </row>
    <row r="62" spans="2:5" ht="13.5" customHeight="1" x14ac:dyDescent="0.2">
      <c r="C62" s="39"/>
      <c r="D62" s="43"/>
      <c r="E62" s="49"/>
    </row>
    <row r="63" spans="2:5" ht="22.5" customHeight="1" x14ac:dyDescent="0.2">
      <c r="D63" s="45"/>
      <c r="E63" s="48"/>
    </row>
    <row r="64" spans="2:5" ht="13.5" customHeight="1" x14ac:dyDescent="0.2">
      <c r="D64" s="37"/>
      <c r="E64" s="38"/>
    </row>
    <row r="65" spans="1:5" ht="13.5" customHeight="1" x14ac:dyDescent="0.2">
      <c r="D65" s="45"/>
      <c r="E65" s="42"/>
    </row>
    <row r="66" spans="1:5" ht="13.5" customHeight="1" x14ac:dyDescent="0.2">
      <c r="D66" s="37"/>
      <c r="E66" s="38"/>
    </row>
    <row r="67" spans="1:5" ht="13.5" customHeight="1" x14ac:dyDescent="0.2">
      <c r="D67" s="37"/>
      <c r="E67" s="38"/>
    </row>
    <row r="68" spans="1:5" ht="13.5" customHeight="1" x14ac:dyDescent="0.2">
      <c r="A68" s="39"/>
      <c r="D68" s="51"/>
      <c r="E68" s="49"/>
    </row>
    <row r="69" spans="1:5" ht="13.5" customHeight="1" x14ac:dyDescent="0.2">
      <c r="B69" s="39"/>
      <c r="C69" s="39"/>
      <c r="D69" s="52"/>
      <c r="E69" s="49"/>
    </row>
    <row r="70" spans="1:5" ht="13.5" customHeight="1" x14ac:dyDescent="0.2">
      <c r="B70" s="39"/>
      <c r="C70" s="39"/>
      <c r="D70" s="52"/>
      <c r="E70" s="40"/>
    </row>
    <row r="71" spans="1:5" ht="13.5" customHeight="1" x14ac:dyDescent="0.2">
      <c r="B71" s="39"/>
      <c r="C71" s="39"/>
      <c r="D71" s="45"/>
      <c r="E71" s="46"/>
    </row>
    <row r="72" spans="1:5" x14ac:dyDescent="0.2">
      <c r="D72" s="37"/>
      <c r="E72" s="38"/>
    </row>
    <row r="73" spans="1:5" x14ac:dyDescent="0.2">
      <c r="B73" s="39"/>
      <c r="D73" s="37"/>
      <c r="E73" s="49"/>
    </row>
    <row r="74" spans="1:5" x14ac:dyDescent="0.2">
      <c r="C74" s="39"/>
      <c r="D74" s="37"/>
      <c r="E74" s="40"/>
    </row>
    <row r="75" spans="1:5" x14ac:dyDescent="0.2">
      <c r="C75" s="39"/>
      <c r="D75" s="45"/>
      <c r="E75" s="42"/>
    </row>
    <row r="76" spans="1:5" x14ac:dyDescent="0.2">
      <c r="D76" s="37"/>
      <c r="E76" s="38"/>
    </row>
    <row r="77" spans="1:5" x14ac:dyDescent="0.2">
      <c r="D77" s="37"/>
      <c r="E77" s="38"/>
    </row>
    <row r="78" spans="1:5" x14ac:dyDescent="0.2">
      <c r="D78" s="53"/>
      <c r="E78" s="54"/>
    </row>
    <row r="79" spans="1:5" x14ac:dyDescent="0.2">
      <c r="D79" s="37"/>
      <c r="E79" s="38"/>
    </row>
    <row r="80" spans="1:5" x14ac:dyDescent="0.2">
      <c r="D80" s="37"/>
      <c r="E80" s="38"/>
    </row>
    <row r="81" spans="1:5" x14ac:dyDescent="0.2">
      <c r="D81" s="37"/>
      <c r="E81" s="38"/>
    </row>
    <row r="82" spans="1:5" x14ac:dyDescent="0.2">
      <c r="D82" s="45"/>
      <c r="E82" s="42"/>
    </row>
    <row r="83" spans="1:5" x14ac:dyDescent="0.2">
      <c r="D83" s="37"/>
      <c r="E83" s="38"/>
    </row>
    <row r="84" spans="1:5" x14ac:dyDescent="0.2">
      <c r="D84" s="45"/>
      <c r="E84" s="42"/>
    </row>
    <row r="85" spans="1:5" x14ac:dyDescent="0.2">
      <c r="D85" s="37"/>
      <c r="E85" s="38"/>
    </row>
    <row r="86" spans="1:5" x14ac:dyDescent="0.2">
      <c r="D86" s="37"/>
      <c r="E86" s="38"/>
    </row>
    <row r="87" spans="1:5" x14ac:dyDescent="0.2">
      <c r="D87" s="37"/>
      <c r="E87" s="38"/>
    </row>
    <row r="88" spans="1:5" x14ac:dyDescent="0.2">
      <c r="D88" s="37"/>
      <c r="E88" s="38"/>
    </row>
    <row r="89" spans="1:5" ht="28.5" customHeight="1" x14ac:dyDescent="0.2">
      <c r="A89" s="55"/>
      <c r="B89" s="55"/>
      <c r="C89" s="55"/>
      <c r="D89" s="56"/>
      <c r="E89" s="57"/>
    </row>
    <row r="90" spans="1:5" x14ac:dyDescent="0.2">
      <c r="C90" s="39"/>
      <c r="D90" s="37"/>
      <c r="E90" s="40"/>
    </row>
    <row r="91" spans="1:5" x14ac:dyDescent="0.2">
      <c r="D91" s="58"/>
      <c r="E91" s="59"/>
    </row>
    <row r="92" spans="1:5" x14ac:dyDescent="0.2">
      <c r="D92" s="37"/>
      <c r="E92" s="38"/>
    </row>
    <row r="93" spans="1:5" x14ac:dyDescent="0.2">
      <c r="D93" s="53"/>
      <c r="E93" s="54"/>
    </row>
    <row r="94" spans="1:5" x14ac:dyDescent="0.2">
      <c r="D94" s="53"/>
      <c r="E94" s="54"/>
    </row>
    <row r="95" spans="1:5" x14ac:dyDescent="0.2">
      <c r="D95" s="37"/>
      <c r="E95" s="38"/>
    </row>
    <row r="96" spans="1:5" x14ac:dyDescent="0.2">
      <c r="D96" s="45"/>
      <c r="E96" s="42"/>
    </row>
    <row r="97" spans="3:5" x14ac:dyDescent="0.2">
      <c r="D97" s="37"/>
      <c r="E97" s="38"/>
    </row>
    <row r="98" spans="3:5" x14ac:dyDescent="0.2">
      <c r="D98" s="37"/>
      <c r="E98" s="38"/>
    </row>
    <row r="99" spans="3:5" x14ac:dyDescent="0.2">
      <c r="D99" s="45"/>
      <c r="E99" s="42"/>
    </row>
    <row r="100" spans="3:5" x14ac:dyDescent="0.2">
      <c r="D100" s="37"/>
      <c r="E100" s="38"/>
    </row>
    <row r="101" spans="3:5" x14ac:dyDescent="0.2">
      <c r="D101" s="53"/>
      <c r="E101" s="54"/>
    </row>
    <row r="102" spans="3:5" x14ac:dyDescent="0.2">
      <c r="D102" s="45"/>
      <c r="E102" s="59"/>
    </row>
    <row r="103" spans="3:5" x14ac:dyDescent="0.2">
      <c r="D103" s="43"/>
      <c r="E103" s="54"/>
    </row>
    <row r="104" spans="3:5" x14ac:dyDescent="0.2">
      <c r="D104" s="45"/>
      <c r="E104" s="42"/>
    </row>
    <row r="105" spans="3:5" x14ac:dyDescent="0.2">
      <c r="D105" s="37"/>
      <c r="E105" s="38"/>
    </row>
    <row r="106" spans="3:5" x14ac:dyDescent="0.2">
      <c r="C106" s="39"/>
      <c r="D106" s="37"/>
      <c r="E106" s="40"/>
    </row>
    <row r="107" spans="3:5" x14ac:dyDescent="0.2">
      <c r="D107" s="43"/>
      <c r="E107" s="42"/>
    </row>
    <row r="108" spans="3:5" x14ac:dyDescent="0.2">
      <c r="D108" s="43"/>
      <c r="E108" s="54"/>
    </row>
    <row r="109" spans="3:5" x14ac:dyDescent="0.2">
      <c r="C109" s="39"/>
      <c r="D109" s="43"/>
      <c r="E109" s="60"/>
    </row>
    <row r="110" spans="3:5" x14ac:dyDescent="0.2">
      <c r="C110" s="39"/>
      <c r="D110" s="45"/>
      <c r="E110" s="46"/>
    </row>
    <row r="111" spans="3:5" x14ac:dyDescent="0.2">
      <c r="D111" s="37"/>
      <c r="E111" s="38"/>
    </row>
    <row r="112" spans="3:5" x14ac:dyDescent="0.2">
      <c r="D112" s="58"/>
      <c r="E112" s="61"/>
    </row>
    <row r="113" spans="1:5" ht="11.25" customHeight="1" x14ac:dyDescent="0.2">
      <c r="D113" s="53"/>
      <c r="E113" s="54"/>
    </row>
    <row r="114" spans="1:5" ht="24" customHeight="1" x14ac:dyDescent="0.2">
      <c r="B114" s="39"/>
      <c r="D114" s="53"/>
      <c r="E114" s="62"/>
    </row>
    <row r="115" spans="1:5" ht="15" customHeight="1" x14ac:dyDescent="0.2">
      <c r="C115" s="39"/>
      <c r="D115" s="53"/>
      <c r="E115" s="62"/>
    </row>
    <row r="116" spans="1:5" ht="11.25" customHeight="1" x14ac:dyDescent="0.2">
      <c r="D116" s="58"/>
      <c r="E116" s="59"/>
    </row>
    <row r="117" spans="1:5" x14ac:dyDescent="0.2">
      <c r="D117" s="53"/>
      <c r="E117" s="54"/>
    </row>
    <row r="118" spans="1:5" ht="13.5" customHeight="1" x14ac:dyDescent="0.2">
      <c r="B118" s="39"/>
      <c r="D118" s="53"/>
      <c r="E118" s="63"/>
    </row>
    <row r="119" spans="1:5" ht="12.75" customHeight="1" x14ac:dyDescent="0.2">
      <c r="C119" s="39"/>
      <c r="D119" s="53"/>
      <c r="E119" s="40"/>
    </row>
    <row r="120" spans="1:5" ht="12.75" customHeight="1" x14ac:dyDescent="0.2">
      <c r="C120" s="39"/>
      <c r="D120" s="45"/>
      <c r="E120" s="46"/>
    </row>
    <row r="121" spans="1:5" x14ac:dyDescent="0.2">
      <c r="D121" s="37"/>
      <c r="E121" s="38"/>
    </row>
    <row r="122" spans="1:5" x14ac:dyDescent="0.2">
      <c r="C122" s="39"/>
      <c r="D122" s="37"/>
      <c r="E122" s="60"/>
    </row>
    <row r="123" spans="1:5" x14ac:dyDescent="0.2">
      <c r="D123" s="58"/>
      <c r="E123" s="59"/>
    </row>
    <row r="124" spans="1:5" x14ac:dyDescent="0.2">
      <c r="D124" s="53"/>
      <c r="E124" s="54"/>
    </row>
    <row r="125" spans="1:5" x14ac:dyDescent="0.2">
      <c r="D125" s="37"/>
      <c r="E125" s="38"/>
    </row>
    <row r="126" spans="1:5" ht="19.5" customHeight="1" x14ac:dyDescent="0.2">
      <c r="A126" s="64"/>
      <c r="B126" s="13"/>
      <c r="C126" s="13"/>
      <c r="D126" s="13"/>
      <c r="E126" s="49"/>
    </row>
    <row r="127" spans="1:5" ht="15" customHeight="1" x14ac:dyDescent="0.2">
      <c r="A127" s="39"/>
      <c r="D127" s="51"/>
      <c r="E127" s="49"/>
    </row>
    <row r="128" spans="1:5" x14ac:dyDescent="0.2">
      <c r="A128" s="39"/>
      <c r="B128" s="39"/>
      <c r="D128" s="51"/>
      <c r="E128" s="40"/>
    </row>
    <row r="129" spans="1:5" x14ac:dyDescent="0.2">
      <c r="C129" s="39"/>
      <c r="D129" s="37"/>
      <c r="E129" s="49"/>
    </row>
    <row r="130" spans="1:5" x14ac:dyDescent="0.2">
      <c r="D130" s="41"/>
      <c r="E130" s="42"/>
    </row>
    <row r="131" spans="1:5" x14ac:dyDescent="0.2">
      <c r="B131" s="39"/>
      <c r="D131" s="37"/>
      <c r="E131" s="40"/>
    </row>
    <row r="132" spans="1:5" x14ac:dyDescent="0.2">
      <c r="C132" s="39"/>
      <c r="D132" s="37"/>
      <c r="E132" s="40"/>
    </row>
    <row r="133" spans="1:5" x14ac:dyDescent="0.2">
      <c r="D133" s="45"/>
      <c r="E133" s="46"/>
    </row>
    <row r="134" spans="1:5" ht="22.5" customHeight="1" x14ac:dyDescent="0.2">
      <c r="C134" s="39"/>
      <c r="D134" s="37"/>
      <c r="E134" s="47"/>
    </row>
    <row r="135" spans="1:5" x14ac:dyDescent="0.2">
      <c r="D135" s="37"/>
      <c r="E135" s="46"/>
    </row>
    <row r="136" spans="1:5" x14ac:dyDescent="0.2">
      <c r="B136" s="39"/>
      <c r="D136" s="43"/>
      <c r="E136" s="49"/>
    </row>
    <row r="137" spans="1:5" x14ac:dyDescent="0.2">
      <c r="C137" s="39"/>
      <c r="D137" s="43"/>
      <c r="E137" s="50"/>
    </row>
    <row r="138" spans="1:5" x14ac:dyDescent="0.2">
      <c r="D138" s="45"/>
      <c r="E138" s="42"/>
    </row>
    <row r="139" spans="1:5" ht="13.5" customHeight="1" x14ac:dyDescent="0.2">
      <c r="A139" s="39"/>
      <c r="D139" s="51"/>
      <c r="E139" s="49"/>
    </row>
    <row r="140" spans="1:5" ht="13.5" customHeight="1" x14ac:dyDescent="0.2">
      <c r="B140" s="39"/>
      <c r="D140" s="37"/>
      <c r="E140" s="49"/>
    </row>
    <row r="141" spans="1:5" ht="13.5" customHeight="1" x14ac:dyDescent="0.2">
      <c r="C141" s="39"/>
      <c r="D141" s="37"/>
      <c r="E141" s="40"/>
    </row>
    <row r="142" spans="1:5" x14ac:dyDescent="0.2">
      <c r="C142" s="39"/>
      <c r="D142" s="45"/>
      <c r="E142" s="42"/>
    </row>
    <row r="143" spans="1:5" x14ac:dyDescent="0.2">
      <c r="C143" s="39"/>
      <c r="D143" s="37"/>
      <c r="E143" s="40"/>
    </row>
    <row r="144" spans="1:5" x14ac:dyDescent="0.2">
      <c r="D144" s="58"/>
      <c r="E144" s="59"/>
    </row>
    <row r="145" spans="1:5" x14ac:dyDescent="0.2">
      <c r="C145" s="39"/>
      <c r="D145" s="43"/>
      <c r="E145" s="60"/>
    </row>
    <row r="146" spans="1:5" x14ac:dyDescent="0.2">
      <c r="C146" s="39"/>
      <c r="D146" s="45"/>
      <c r="E146" s="46"/>
    </row>
    <row r="147" spans="1:5" x14ac:dyDescent="0.2">
      <c r="D147" s="58"/>
      <c r="E147" s="65"/>
    </row>
    <row r="148" spans="1:5" x14ac:dyDescent="0.2">
      <c r="B148" s="39"/>
      <c r="D148" s="53"/>
      <c r="E148" s="63"/>
    </row>
    <row r="149" spans="1:5" x14ac:dyDescent="0.2">
      <c r="C149" s="39"/>
      <c r="D149" s="53"/>
      <c r="E149" s="40"/>
    </row>
    <row r="150" spans="1:5" x14ac:dyDescent="0.2">
      <c r="C150" s="39"/>
      <c r="D150" s="45"/>
      <c r="E150" s="46"/>
    </row>
    <row r="151" spans="1:5" x14ac:dyDescent="0.2">
      <c r="C151" s="39"/>
      <c r="D151" s="45"/>
      <c r="E151" s="46"/>
    </row>
    <row r="152" spans="1:5" x14ac:dyDescent="0.2">
      <c r="D152" s="37"/>
      <c r="E152" s="38"/>
    </row>
    <row r="153" spans="1:5" s="66" customFormat="1" ht="18" customHeight="1" x14ac:dyDescent="0.25">
      <c r="A153" s="141"/>
      <c r="B153" s="142"/>
      <c r="C153" s="142"/>
      <c r="D153" s="142"/>
      <c r="E153" s="142"/>
    </row>
    <row r="154" spans="1:5" ht="28.5" customHeight="1" x14ac:dyDescent="0.2">
      <c r="A154" s="55"/>
      <c r="B154" s="55"/>
      <c r="C154" s="55"/>
      <c r="D154" s="56"/>
      <c r="E154" s="57"/>
    </row>
    <row r="156" spans="1:5" ht="15.75" x14ac:dyDescent="0.2">
      <c r="A156" s="68"/>
      <c r="B156" s="39"/>
      <c r="C156" s="39"/>
      <c r="D156" s="69"/>
      <c r="E156" s="12"/>
    </row>
    <row r="157" spans="1:5" x14ac:dyDescent="0.2">
      <c r="A157" s="39"/>
      <c r="B157" s="39"/>
      <c r="C157" s="39"/>
      <c r="D157" s="69"/>
      <c r="E157" s="12"/>
    </row>
    <row r="158" spans="1:5" ht="17.25" customHeight="1" x14ac:dyDescent="0.2">
      <c r="A158" s="39"/>
      <c r="B158" s="39"/>
      <c r="C158" s="39"/>
      <c r="D158" s="69"/>
      <c r="E158" s="12"/>
    </row>
    <row r="159" spans="1:5" ht="13.5" customHeight="1" x14ac:dyDescent="0.2">
      <c r="A159" s="39"/>
      <c r="B159" s="39"/>
      <c r="C159" s="39"/>
      <c r="D159" s="69"/>
      <c r="E159" s="12"/>
    </row>
    <row r="160" spans="1:5" x14ac:dyDescent="0.2">
      <c r="A160" s="39"/>
      <c r="B160" s="39"/>
      <c r="C160" s="39"/>
      <c r="D160" s="69"/>
      <c r="E160" s="12"/>
    </row>
    <row r="161" spans="1:5" x14ac:dyDescent="0.2">
      <c r="A161" s="39"/>
      <c r="B161" s="39"/>
      <c r="C161" s="39"/>
    </row>
    <row r="162" spans="1:5" x14ac:dyDescent="0.2">
      <c r="A162" s="39"/>
      <c r="B162" s="39"/>
      <c r="C162" s="39"/>
      <c r="D162" s="69"/>
      <c r="E162" s="12"/>
    </row>
    <row r="163" spans="1:5" x14ac:dyDescent="0.2">
      <c r="A163" s="39"/>
      <c r="B163" s="39"/>
      <c r="C163" s="39"/>
      <c r="D163" s="69"/>
      <c r="E163" s="70"/>
    </row>
    <row r="164" spans="1:5" x14ac:dyDescent="0.2">
      <c r="A164" s="39"/>
      <c r="B164" s="39"/>
      <c r="C164" s="39"/>
      <c r="D164" s="69"/>
      <c r="E164" s="12"/>
    </row>
    <row r="165" spans="1:5" ht="22.5" customHeight="1" x14ac:dyDescent="0.2">
      <c r="A165" s="39"/>
      <c r="B165" s="39"/>
      <c r="C165" s="39"/>
      <c r="D165" s="69"/>
      <c r="E165" s="47"/>
    </row>
    <row r="166" spans="1:5" ht="22.5" customHeight="1" x14ac:dyDescent="0.2">
      <c r="D166" s="45"/>
      <c r="E166" s="48"/>
    </row>
  </sheetData>
  <mergeCells count="8">
    <mergeCell ref="A153:E153"/>
    <mergeCell ref="B3:H3"/>
    <mergeCell ref="B41:H41"/>
    <mergeCell ref="A1:H1"/>
    <mergeCell ref="B15:H15"/>
    <mergeCell ref="B17:H17"/>
    <mergeCell ref="B28:H28"/>
    <mergeCell ref="B30:H30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>
    <oddFooter>&amp;R&amp;P</oddFooter>
  </headerFooter>
  <rowBreaks count="3" manualBreakCount="3">
    <brk id="15" max="8" man="1"/>
    <brk id="87" max="9" man="1"/>
    <brk id="151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zoomScaleNormal="100" workbookViewId="0">
      <selection activeCell="C2" sqref="C2"/>
    </sheetView>
  </sheetViews>
  <sheetFormatPr defaultColWidth="11.42578125" defaultRowHeight="12.75" x14ac:dyDescent="0.2"/>
  <cols>
    <col min="1" max="1" width="12.5703125" style="86" customWidth="1"/>
    <col min="2" max="2" width="35.28515625" style="89" customWidth="1"/>
    <col min="3" max="3" width="14.28515625" style="2" customWidth="1"/>
    <col min="4" max="4" width="11.42578125" style="2" bestFit="1" customWidth="1"/>
    <col min="5" max="5" width="12.42578125" style="2" bestFit="1" customWidth="1"/>
    <col min="6" max="6" width="14.140625" style="2" bestFit="1" customWidth="1"/>
    <col min="7" max="7" width="7.140625" style="2" customWidth="1"/>
    <col min="8" max="8" width="7.5703125" style="2" bestFit="1" customWidth="1"/>
    <col min="9" max="9" width="14.28515625" style="2" customWidth="1"/>
    <col min="10" max="10" width="10" style="2" bestFit="1" customWidth="1"/>
    <col min="11" max="12" width="12.28515625" style="2" bestFit="1" customWidth="1"/>
    <col min="13" max="16384" width="11.42578125" style="9"/>
  </cols>
  <sheetData>
    <row r="1" spans="1:12" ht="24" customHeight="1" x14ac:dyDescent="0.2">
      <c r="A1" s="149" t="s">
        <v>19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 s="12" customFormat="1" ht="67.5" x14ac:dyDescent="0.2">
      <c r="A2" s="10" t="s">
        <v>20</v>
      </c>
      <c r="B2" s="10" t="s">
        <v>21</v>
      </c>
      <c r="C2" s="11" t="s">
        <v>71</v>
      </c>
      <c r="D2" s="90" t="s">
        <v>11</v>
      </c>
      <c r="E2" s="90" t="s">
        <v>12</v>
      </c>
      <c r="F2" s="90" t="s">
        <v>13</v>
      </c>
      <c r="G2" s="90" t="s">
        <v>14</v>
      </c>
      <c r="H2" s="90" t="s">
        <v>22</v>
      </c>
      <c r="I2" s="90" t="s">
        <v>16</v>
      </c>
      <c r="J2" s="90" t="s">
        <v>17</v>
      </c>
      <c r="K2" s="11" t="s">
        <v>51</v>
      </c>
      <c r="L2" s="11" t="s">
        <v>55</v>
      </c>
    </row>
    <row r="3" spans="1:12" x14ac:dyDescent="0.2">
      <c r="A3" s="85"/>
      <c r="B3" s="15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12" customFormat="1" x14ac:dyDescent="0.2">
      <c r="A4" s="85"/>
      <c r="B4" s="87" t="s">
        <v>39</v>
      </c>
    </row>
    <row r="5" spans="1:12" x14ac:dyDescent="0.2">
      <c r="A5" s="85"/>
      <c r="B5" s="15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12" customFormat="1" x14ac:dyDescent="0.2">
      <c r="A6" s="85"/>
      <c r="B6" s="88" t="s">
        <v>61</v>
      </c>
    </row>
    <row r="7" spans="1:12" s="12" customFormat="1" ht="12.75" customHeight="1" x14ac:dyDescent="0.2">
      <c r="A7" s="96" t="s">
        <v>42</v>
      </c>
      <c r="B7" s="88" t="s">
        <v>43</v>
      </c>
    </row>
    <row r="8" spans="1:12" s="12" customFormat="1" ht="12.75" customHeight="1" x14ac:dyDescent="0.2">
      <c r="A8" s="96" t="s">
        <v>44</v>
      </c>
      <c r="B8" s="88" t="s">
        <v>63</v>
      </c>
      <c r="K8" s="63"/>
      <c r="L8" s="63"/>
    </row>
    <row r="9" spans="1:12" s="12" customFormat="1" ht="25.5" x14ac:dyDescent="0.2">
      <c r="A9" s="85">
        <v>4</v>
      </c>
      <c r="B9" s="88" t="s">
        <v>36</v>
      </c>
      <c r="C9" s="63">
        <v>1500000</v>
      </c>
      <c r="D9" s="63">
        <v>1500000</v>
      </c>
      <c r="K9" s="63">
        <v>1500000</v>
      </c>
      <c r="L9" s="63">
        <v>0</v>
      </c>
    </row>
    <row r="10" spans="1:12" s="12" customFormat="1" ht="25.5" x14ac:dyDescent="0.2">
      <c r="A10" s="85">
        <v>42</v>
      </c>
      <c r="B10" s="88" t="s">
        <v>37</v>
      </c>
      <c r="C10" s="63">
        <v>1500000</v>
      </c>
      <c r="D10" s="63">
        <v>1500000</v>
      </c>
      <c r="K10" s="63">
        <v>1500000</v>
      </c>
      <c r="L10" s="63">
        <v>0</v>
      </c>
    </row>
    <row r="11" spans="1:12" s="12" customFormat="1" x14ac:dyDescent="0.2">
      <c r="A11" s="84">
        <v>421</v>
      </c>
      <c r="B11" s="15" t="s">
        <v>62</v>
      </c>
      <c r="C11" s="61">
        <v>1500000</v>
      </c>
      <c r="D11" s="61">
        <v>1500000</v>
      </c>
      <c r="K11" s="63"/>
      <c r="L11" s="63"/>
    </row>
    <row r="12" spans="1:12" x14ac:dyDescent="0.2">
      <c r="A12" s="84">
        <v>422</v>
      </c>
      <c r="B12" s="15" t="s">
        <v>35</v>
      </c>
      <c r="C12" s="61">
        <v>0</v>
      </c>
      <c r="D12" s="61">
        <v>0</v>
      </c>
      <c r="E12" s="9"/>
      <c r="F12" s="9"/>
      <c r="G12" s="9"/>
      <c r="H12" s="9"/>
      <c r="I12" s="9"/>
      <c r="J12" s="9"/>
      <c r="K12" s="9">
        <v>0</v>
      </c>
      <c r="L12" s="61">
        <v>900000</v>
      </c>
    </row>
    <row r="13" spans="1:12" s="115" customFormat="1" x14ac:dyDescent="0.2">
      <c r="A13" s="85">
        <v>5</v>
      </c>
      <c r="B13" s="88" t="s">
        <v>68</v>
      </c>
      <c r="C13" s="61">
        <v>0</v>
      </c>
      <c r="D13" s="61">
        <v>0</v>
      </c>
      <c r="K13" s="61">
        <v>0</v>
      </c>
      <c r="L13" s="61">
        <v>600000</v>
      </c>
    </row>
    <row r="14" spans="1:12" s="115" customFormat="1" x14ac:dyDescent="0.2">
      <c r="A14" s="85"/>
      <c r="B14" s="114" t="s">
        <v>64</v>
      </c>
      <c r="C14" s="61">
        <v>1500000</v>
      </c>
      <c r="D14" s="61">
        <v>1500000</v>
      </c>
      <c r="K14" s="61">
        <v>1500000</v>
      </c>
      <c r="L14" s="61">
        <v>1500000</v>
      </c>
    </row>
    <row r="15" spans="1:12" x14ac:dyDescent="0.2">
      <c r="A15" s="8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2" customFormat="1" ht="12.75" customHeight="1" x14ac:dyDescent="0.2">
      <c r="A16" s="96" t="s">
        <v>44</v>
      </c>
      <c r="B16" s="88" t="s">
        <v>43</v>
      </c>
    </row>
    <row r="17" spans="1:12" s="12" customFormat="1" x14ac:dyDescent="0.2">
      <c r="A17" s="85">
        <v>3</v>
      </c>
      <c r="B17" s="88" t="s">
        <v>23</v>
      </c>
      <c r="C17" s="63">
        <v>28408455</v>
      </c>
      <c r="D17" s="63"/>
      <c r="E17" s="63">
        <v>21315000</v>
      </c>
      <c r="F17" s="63">
        <v>7083455</v>
      </c>
      <c r="G17" s="63">
        <v>10000</v>
      </c>
      <c r="K17" s="63">
        <v>15614455</v>
      </c>
      <c r="L17" s="63">
        <v>15768455</v>
      </c>
    </row>
    <row r="18" spans="1:12" s="12" customFormat="1" x14ac:dyDescent="0.2">
      <c r="A18" s="85">
        <v>31</v>
      </c>
      <c r="B18" s="88" t="s">
        <v>24</v>
      </c>
      <c r="C18" s="63">
        <v>9579000</v>
      </c>
      <c r="D18" s="63"/>
      <c r="E18" s="63">
        <v>3120545</v>
      </c>
      <c r="F18" s="63">
        <v>6448455</v>
      </c>
      <c r="G18" s="63">
        <v>10000</v>
      </c>
      <c r="K18" s="61">
        <v>9588579.0099999998</v>
      </c>
      <c r="L18" s="61">
        <v>9635396.3499999996</v>
      </c>
    </row>
    <row r="19" spans="1:12" x14ac:dyDescent="0.2">
      <c r="A19" s="84">
        <v>311</v>
      </c>
      <c r="B19" s="15" t="s">
        <v>25</v>
      </c>
      <c r="C19" s="61">
        <v>7971000</v>
      </c>
      <c r="D19" s="61"/>
      <c r="E19" s="61">
        <v>1996000</v>
      </c>
      <c r="F19" s="61">
        <v>5975000</v>
      </c>
      <c r="G19" s="9"/>
      <c r="H19" s="9"/>
      <c r="I19" s="9"/>
      <c r="J19" s="9"/>
      <c r="K19" s="9"/>
      <c r="L19" s="9"/>
    </row>
    <row r="20" spans="1:12" x14ac:dyDescent="0.2">
      <c r="A20" s="84">
        <v>312</v>
      </c>
      <c r="B20" s="15" t="s">
        <v>26</v>
      </c>
      <c r="C20" s="61">
        <v>230000</v>
      </c>
      <c r="D20" s="61"/>
      <c r="E20" s="61">
        <v>110000</v>
      </c>
      <c r="F20" s="61">
        <v>120000</v>
      </c>
      <c r="G20" s="9"/>
      <c r="H20" s="9"/>
      <c r="I20" s="9"/>
      <c r="J20" s="9"/>
      <c r="K20" s="9"/>
      <c r="L20" s="9"/>
    </row>
    <row r="21" spans="1:12" x14ac:dyDescent="0.2">
      <c r="A21" s="84">
        <v>313</v>
      </c>
      <c r="B21" s="15" t="s">
        <v>27</v>
      </c>
      <c r="C21" s="61">
        <v>1378000</v>
      </c>
      <c r="D21" s="61"/>
      <c r="E21" s="61">
        <v>1014545</v>
      </c>
      <c r="F21" s="61">
        <v>353455</v>
      </c>
      <c r="G21" s="61">
        <v>10000</v>
      </c>
      <c r="H21" s="9"/>
      <c r="I21" s="9"/>
      <c r="J21" s="9"/>
      <c r="K21" s="9"/>
      <c r="L21" s="9"/>
    </row>
    <row r="22" spans="1:12" s="12" customFormat="1" x14ac:dyDescent="0.2">
      <c r="A22" s="85">
        <v>32</v>
      </c>
      <c r="B22" s="88" t="s">
        <v>28</v>
      </c>
      <c r="C22" s="63">
        <v>6088000</v>
      </c>
      <c r="D22" s="63"/>
      <c r="E22" s="63">
        <v>5478000</v>
      </c>
      <c r="F22" s="63">
        <v>610000</v>
      </c>
      <c r="K22" s="61">
        <v>5784180</v>
      </c>
      <c r="L22" s="61">
        <v>6024846</v>
      </c>
    </row>
    <row r="23" spans="1:12" x14ac:dyDescent="0.2">
      <c r="A23" s="84">
        <v>321</v>
      </c>
      <c r="B23" s="15" t="s">
        <v>29</v>
      </c>
      <c r="C23" s="61">
        <v>541000</v>
      </c>
      <c r="D23" s="61"/>
      <c r="E23" s="61">
        <v>541000</v>
      </c>
      <c r="F23" s="9"/>
      <c r="G23" s="9"/>
      <c r="H23" s="9"/>
      <c r="I23" s="9"/>
      <c r="J23" s="9"/>
      <c r="K23" s="9"/>
      <c r="L23" s="9"/>
    </row>
    <row r="24" spans="1:12" x14ac:dyDescent="0.2">
      <c r="A24" s="84">
        <v>322</v>
      </c>
      <c r="B24" s="15" t="s">
        <v>30</v>
      </c>
      <c r="C24" s="61">
        <v>2911500</v>
      </c>
      <c r="D24" s="61"/>
      <c r="E24" s="61">
        <v>2911500</v>
      </c>
      <c r="F24" s="61"/>
      <c r="G24" s="9"/>
      <c r="H24" s="9"/>
      <c r="I24" s="9"/>
      <c r="J24" s="9"/>
      <c r="K24" s="9"/>
      <c r="L24" s="9"/>
    </row>
    <row r="25" spans="1:12" x14ac:dyDescent="0.2">
      <c r="A25" s="84">
        <v>323</v>
      </c>
      <c r="B25" s="15" t="s">
        <v>31</v>
      </c>
      <c r="C25" s="61">
        <v>2366500</v>
      </c>
      <c r="D25" s="61"/>
      <c r="E25" s="61">
        <v>1756500</v>
      </c>
      <c r="F25" s="61">
        <v>610000</v>
      </c>
      <c r="G25" s="9"/>
      <c r="H25" s="9"/>
      <c r="I25" s="9"/>
      <c r="J25" s="9"/>
      <c r="K25" s="9"/>
      <c r="L25" s="9"/>
    </row>
    <row r="26" spans="1:12" s="113" customFormat="1" ht="15" customHeight="1" x14ac:dyDescent="0.2">
      <c r="A26" s="84">
        <v>324</v>
      </c>
      <c r="B26" s="15" t="s">
        <v>66</v>
      </c>
      <c r="C26" s="61">
        <v>10000</v>
      </c>
      <c r="D26" s="61"/>
      <c r="E26" s="61">
        <v>10000</v>
      </c>
    </row>
    <row r="27" spans="1:12" x14ac:dyDescent="0.2">
      <c r="A27" s="84">
        <v>329</v>
      </c>
      <c r="B27" s="15" t="s">
        <v>32</v>
      </c>
      <c r="C27" s="61">
        <v>259000</v>
      </c>
      <c r="D27" s="61"/>
      <c r="E27" s="61">
        <v>259000</v>
      </c>
      <c r="F27" s="9"/>
      <c r="G27" s="9"/>
      <c r="H27" s="9"/>
      <c r="I27" s="9"/>
      <c r="J27" s="9"/>
      <c r="K27" s="9"/>
      <c r="L27" s="9"/>
    </row>
    <row r="28" spans="1:12" s="12" customFormat="1" x14ac:dyDescent="0.2">
      <c r="A28" s="85">
        <v>34</v>
      </c>
      <c r="B28" s="88" t="s">
        <v>33</v>
      </c>
      <c r="C28" s="63">
        <v>25000</v>
      </c>
      <c r="D28" s="63"/>
      <c r="E28" s="63"/>
      <c r="F28" s="63">
        <v>25000</v>
      </c>
      <c r="K28" s="61">
        <v>25025</v>
      </c>
      <c r="L28" s="63">
        <v>108213</v>
      </c>
    </row>
    <row r="29" spans="1:12" x14ac:dyDescent="0.2">
      <c r="A29" s="84">
        <v>343</v>
      </c>
      <c r="B29" s="15" t="s">
        <v>34</v>
      </c>
      <c r="C29" s="61">
        <v>25000</v>
      </c>
      <c r="D29" s="61"/>
      <c r="E29" s="61"/>
      <c r="F29" s="61">
        <v>25000</v>
      </c>
      <c r="G29" s="9"/>
      <c r="H29" s="9"/>
      <c r="I29" s="9"/>
      <c r="J29" s="9"/>
      <c r="K29" s="9"/>
      <c r="L29" s="61">
        <v>25000</v>
      </c>
    </row>
    <row r="30" spans="1:12" x14ac:dyDescent="0.2">
      <c r="A30" s="85">
        <v>34</v>
      </c>
      <c r="B30" s="15" t="s">
        <v>67</v>
      </c>
      <c r="C30" s="63"/>
      <c r="D30" s="9"/>
      <c r="E30" s="9"/>
      <c r="F30" s="9"/>
      <c r="G30" s="9"/>
      <c r="H30" s="9"/>
      <c r="I30" s="9"/>
      <c r="J30" s="9"/>
      <c r="K30" s="9"/>
      <c r="L30" s="61">
        <v>83213</v>
      </c>
    </row>
    <row r="31" spans="1:12" s="12" customFormat="1" ht="25.5" x14ac:dyDescent="0.2">
      <c r="A31" s="85">
        <v>4</v>
      </c>
      <c r="B31" s="88" t="s">
        <v>36</v>
      </c>
      <c r="C31" s="63">
        <v>12716455</v>
      </c>
      <c r="D31" s="63"/>
      <c r="E31" s="63">
        <v>12716455</v>
      </c>
      <c r="K31" s="63">
        <v>5216671</v>
      </c>
      <c r="L31" s="63"/>
    </row>
    <row r="32" spans="1:12" s="12" customFormat="1" ht="25.5" x14ac:dyDescent="0.2">
      <c r="A32" s="85">
        <v>42</v>
      </c>
      <c r="B32" s="88" t="s">
        <v>37</v>
      </c>
      <c r="C32" s="63">
        <v>12716455</v>
      </c>
      <c r="D32" s="63"/>
      <c r="E32" s="63">
        <v>12716455</v>
      </c>
      <c r="K32" s="61">
        <v>5000000</v>
      </c>
      <c r="L32" s="61"/>
    </row>
    <row r="33" spans="1:12" x14ac:dyDescent="0.2">
      <c r="A33" s="84">
        <v>421</v>
      </c>
      <c r="B33" s="15" t="s">
        <v>62</v>
      </c>
      <c r="C33" s="61">
        <v>12500000</v>
      </c>
      <c r="D33" s="61"/>
      <c r="E33" s="61">
        <v>12500000</v>
      </c>
      <c r="F33" s="9"/>
      <c r="G33" s="9"/>
      <c r="H33" s="9"/>
      <c r="I33" s="9"/>
      <c r="J33" s="9"/>
      <c r="K33" s="61">
        <v>5000000</v>
      </c>
      <c r="L33" s="61"/>
    </row>
    <row r="34" spans="1:12" s="113" customFormat="1" x14ac:dyDescent="0.2">
      <c r="A34" s="84">
        <v>422</v>
      </c>
      <c r="B34" s="15" t="s">
        <v>35</v>
      </c>
      <c r="C34" s="61">
        <v>216455</v>
      </c>
      <c r="E34" s="61">
        <v>216455</v>
      </c>
      <c r="K34" s="61">
        <v>216671</v>
      </c>
      <c r="L34" s="61"/>
    </row>
    <row r="35" spans="1:12" x14ac:dyDescent="0.2">
      <c r="A35" s="85" t="s">
        <v>65</v>
      </c>
      <c r="B35" s="15"/>
      <c r="C35" s="9"/>
      <c r="D35" s="9"/>
      <c r="E35" s="9"/>
      <c r="F35" s="9"/>
      <c r="G35" s="9"/>
      <c r="H35" s="9"/>
      <c r="I35" s="9"/>
      <c r="J35" s="9"/>
      <c r="K35" s="61"/>
      <c r="L35" s="61"/>
    </row>
    <row r="36" spans="1:12" x14ac:dyDescent="0.2">
      <c r="A36" s="84" t="s">
        <v>64</v>
      </c>
      <c r="B36" s="15"/>
      <c r="C36" s="61">
        <v>28408455</v>
      </c>
      <c r="D36" s="9">
        <v>0</v>
      </c>
      <c r="E36" s="61">
        <v>21315000</v>
      </c>
      <c r="F36" s="61">
        <v>7083455</v>
      </c>
      <c r="G36" s="61">
        <v>10000</v>
      </c>
      <c r="H36" s="9"/>
      <c r="I36" s="9"/>
      <c r="J36" s="9"/>
      <c r="K36" s="61">
        <v>20614455</v>
      </c>
      <c r="L36" s="61">
        <v>15768455</v>
      </c>
    </row>
    <row r="37" spans="1:12" x14ac:dyDescent="0.2">
      <c r="A37" s="85"/>
      <c r="B37" s="15"/>
      <c r="C37" s="61">
        <v>29908455</v>
      </c>
      <c r="D37" s="61">
        <v>1500000</v>
      </c>
      <c r="E37" s="61">
        <v>21315000</v>
      </c>
      <c r="F37" s="61">
        <v>7083455</v>
      </c>
      <c r="G37" s="61">
        <v>10000</v>
      </c>
      <c r="H37" s="9"/>
      <c r="I37" s="9"/>
      <c r="J37" s="9"/>
      <c r="K37" s="61">
        <v>22114455</v>
      </c>
      <c r="L37" s="61">
        <v>17268455</v>
      </c>
    </row>
    <row r="38" spans="1:12" x14ac:dyDescent="0.2">
      <c r="A38" s="85"/>
      <c r="B38" s="15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85"/>
      <c r="B39" s="15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85"/>
      <c r="B40" s="15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85"/>
      <c r="B41" s="15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85"/>
      <c r="B42" s="15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85"/>
      <c r="B43" s="15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85"/>
      <c r="B44" s="15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85"/>
      <c r="B45" s="15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85"/>
      <c r="B46" s="15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85"/>
      <c r="B47" s="15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85"/>
      <c r="B48" s="15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85"/>
      <c r="B49" s="15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85"/>
      <c r="B50" s="15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85"/>
      <c r="B51" s="15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85"/>
      <c r="B52" s="15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85"/>
      <c r="B53" s="15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85"/>
      <c r="B54" s="15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85"/>
      <c r="B55" s="15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85"/>
      <c r="B56" s="15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85"/>
      <c r="B57" s="15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85"/>
      <c r="B58" s="15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85"/>
      <c r="B59" s="15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85"/>
      <c r="B60" s="15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85"/>
      <c r="B61" s="15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85"/>
      <c r="B62" s="15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85"/>
      <c r="B63" s="15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85"/>
      <c r="B64" s="15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85"/>
      <c r="B65" s="15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85"/>
      <c r="B66" s="15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85"/>
      <c r="B67" s="15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85"/>
      <c r="B68" s="15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85"/>
      <c r="B69" s="15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85"/>
      <c r="B70" s="15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85"/>
      <c r="B71" s="15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85"/>
      <c r="B72" s="15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85"/>
      <c r="B73" s="15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85"/>
      <c r="B74" s="15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85"/>
      <c r="B75" s="15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85"/>
      <c r="B76" s="15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85"/>
      <c r="B77" s="15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85"/>
      <c r="B78" s="15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85"/>
      <c r="B79" s="15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85"/>
      <c r="B80" s="15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85"/>
      <c r="B81" s="15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85"/>
      <c r="B82" s="15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85"/>
      <c r="B83" s="15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85"/>
      <c r="B84" s="15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85"/>
      <c r="B85" s="15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85"/>
      <c r="B86" s="15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85"/>
      <c r="B87" s="15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85"/>
      <c r="B88" s="15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x14ac:dyDescent="0.2">
      <c r="A89" s="85"/>
      <c r="B89" s="15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x14ac:dyDescent="0.2">
      <c r="A90" s="85"/>
      <c r="B90" s="15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x14ac:dyDescent="0.2">
      <c r="A91" s="85"/>
      <c r="B91" s="15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x14ac:dyDescent="0.2">
      <c r="A92" s="85"/>
      <c r="B92" s="15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x14ac:dyDescent="0.2">
      <c r="A93" s="85"/>
      <c r="B93" s="15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x14ac:dyDescent="0.2">
      <c r="A94" s="85"/>
      <c r="B94" s="15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x14ac:dyDescent="0.2">
      <c r="A95" s="85"/>
      <c r="B95" s="15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x14ac:dyDescent="0.2">
      <c r="A96" s="85"/>
      <c r="B96" s="15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x14ac:dyDescent="0.2">
      <c r="A97" s="85"/>
      <c r="B97" s="15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x14ac:dyDescent="0.2">
      <c r="A98" s="85"/>
      <c r="B98" s="15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2">
      <c r="A99" s="85"/>
      <c r="B99" s="15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x14ac:dyDescent="0.2">
      <c r="A100" s="85"/>
      <c r="B100" s="15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x14ac:dyDescent="0.2">
      <c r="A101" s="85"/>
      <c r="B101" s="15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2">
      <c r="A102" s="85"/>
      <c r="B102" s="15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">
      <c r="A103" s="85"/>
      <c r="B103" s="15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x14ac:dyDescent="0.2">
      <c r="A104" s="85"/>
      <c r="B104" s="15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x14ac:dyDescent="0.2">
      <c r="A105" s="85"/>
      <c r="B105" s="15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2">
      <c r="A106" s="85"/>
      <c r="B106" s="15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x14ac:dyDescent="0.2">
      <c r="A107" s="85"/>
      <c r="B107" s="15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x14ac:dyDescent="0.2">
      <c r="A108" s="85"/>
      <c r="B108" s="15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x14ac:dyDescent="0.2">
      <c r="A109" s="85"/>
      <c r="B109" s="15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x14ac:dyDescent="0.2">
      <c r="A110" s="85"/>
      <c r="B110" s="15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x14ac:dyDescent="0.2">
      <c r="A111" s="85"/>
      <c r="B111" s="15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x14ac:dyDescent="0.2">
      <c r="A112" s="85"/>
      <c r="B112" s="15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x14ac:dyDescent="0.2">
      <c r="A113" s="85"/>
      <c r="B113" s="15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x14ac:dyDescent="0.2">
      <c r="A114" s="85"/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2">
      <c r="A115" s="85"/>
      <c r="B115" s="15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x14ac:dyDescent="0.2">
      <c r="A116" s="85"/>
      <c r="B116" s="15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x14ac:dyDescent="0.2">
      <c r="A117" s="85"/>
      <c r="B117" s="15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x14ac:dyDescent="0.2">
      <c r="A118" s="85"/>
      <c r="B118" s="15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x14ac:dyDescent="0.2">
      <c r="A119" s="85"/>
      <c r="B119" s="15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x14ac:dyDescent="0.2">
      <c r="A120" s="85"/>
      <c r="B120" s="15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 x14ac:dyDescent="0.2">
      <c r="A121" s="85"/>
      <c r="B121" s="15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x14ac:dyDescent="0.2">
      <c r="A122" s="85"/>
      <c r="B122" s="15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x14ac:dyDescent="0.2">
      <c r="A123" s="85"/>
      <c r="B123" s="15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 x14ac:dyDescent="0.2">
      <c r="A124" s="85"/>
      <c r="B124" s="15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x14ac:dyDescent="0.2">
      <c r="A125" s="85"/>
      <c r="B125" s="15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x14ac:dyDescent="0.2">
      <c r="A126" s="85"/>
      <c r="B126" s="15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2">
      <c r="A127" s="85"/>
      <c r="B127" s="15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x14ac:dyDescent="0.2">
      <c r="A128" s="85"/>
      <c r="B128" s="15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x14ac:dyDescent="0.2">
      <c r="A129" s="85"/>
      <c r="B129" s="15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x14ac:dyDescent="0.2">
      <c r="A130" s="85"/>
      <c r="B130" s="15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x14ac:dyDescent="0.2">
      <c r="A131" s="85"/>
      <c r="B131" s="15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x14ac:dyDescent="0.2">
      <c r="A132" s="85"/>
      <c r="B132" s="15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x14ac:dyDescent="0.2">
      <c r="A133" s="85"/>
      <c r="B133" s="15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A134" s="85"/>
      <c r="B134" s="15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A135" s="85"/>
      <c r="B135" s="15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A136" s="85"/>
      <c r="B136" s="15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A137" s="85"/>
      <c r="B137" s="15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A138" s="85"/>
      <c r="B138" s="15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A139" s="85"/>
      <c r="B139" s="15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A140" s="85"/>
      <c r="B140" s="15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A141" s="85"/>
      <c r="B141" s="15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A142" s="85"/>
      <c r="B142" s="15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A143" s="85"/>
      <c r="B143" s="15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A144" s="85"/>
      <c r="B144" s="15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2">
      <c r="A145" s="85"/>
      <c r="B145" s="15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2">
      <c r="A146" s="85"/>
      <c r="B146" s="15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2">
      <c r="A147" s="85"/>
      <c r="B147" s="15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2">
      <c r="A148" s="85"/>
      <c r="B148" s="15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2">
      <c r="A149" s="85"/>
      <c r="B149" s="15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x14ac:dyDescent="0.2">
      <c r="A150" s="85"/>
      <c r="B150" s="15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2">
      <c r="A151" s="85"/>
      <c r="B151" s="15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x14ac:dyDescent="0.2">
      <c r="A152" s="85"/>
      <c r="B152" s="15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">
      <c r="A153" s="85"/>
      <c r="B153" s="15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x14ac:dyDescent="0.2">
      <c r="A154" s="85"/>
      <c r="B154" s="15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x14ac:dyDescent="0.2">
      <c r="A155" s="85"/>
      <c r="B155" s="15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x14ac:dyDescent="0.2">
      <c r="A156" s="85"/>
      <c r="B156" s="15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x14ac:dyDescent="0.2">
      <c r="A157" s="85"/>
      <c r="B157" s="15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2">
      <c r="A158" s="85"/>
      <c r="B158" s="15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">
      <c r="A159" s="85"/>
      <c r="B159" s="15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x14ac:dyDescent="0.2">
      <c r="A160" s="85"/>
      <c r="B160" s="15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x14ac:dyDescent="0.2">
      <c r="A161" s="85"/>
      <c r="B161" s="15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x14ac:dyDescent="0.2">
      <c r="A162" s="85"/>
      <c r="B162" s="15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x14ac:dyDescent="0.2">
      <c r="A163" s="85"/>
      <c r="B163" s="15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x14ac:dyDescent="0.2">
      <c r="A164" s="85"/>
      <c r="B164" s="15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x14ac:dyDescent="0.2">
      <c r="A165" s="85"/>
      <c r="B165" s="15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x14ac:dyDescent="0.2">
      <c r="A166" s="85"/>
      <c r="B166" s="15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x14ac:dyDescent="0.2">
      <c r="A167" s="85"/>
      <c r="B167" s="15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x14ac:dyDescent="0.2">
      <c r="A168" s="85"/>
      <c r="B168" s="15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x14ac:dyDescent="0.2">
      <c r="A169" s="85"/>
      <c r="B169" s="15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x14ac:dyDescent="0.2">
      <c r="A170" s="85"/>
      <c r="B170" s="15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x14ac:dyDescent="0.2">
      <c r="A171" s="85"/>
      <c r="B171" s="15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x14ac:dyDescent="0.2">
      <c r="A172" s="85"/>
      <c r="B172" s="15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x14ac:dyDescent="0.2">
      <c r="A173" s="85"/>
      <c r="B173" s="15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x14ac:dyDescent="0.2">
      <c r="A174" s="85"/>
      <c r="B174" s="15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x14ac:dyDescent="0.2">
      <c r="A175" s="85"/>
      <c r="B175" s="15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x14ac:dyDescent="0.2">
      <c r="A176" s="85"/>
      <c r="B176" s="15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x14ac:dyDescent="0.2">
      <c r="A177" s="85"/>
      <c r="B177" s="15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x14ac:dyDescent="0.2">
      <c r="A178" s="85"/>
      <c r="B178" s="15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x14ac:dyDescent="0.2">
      <c r="A179" s="85"/>
      <c r="B179" s="15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x14ac:dyDescent="0.2">
      <c r="A180" s="85"/>
      <c r="B180" s="15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x14ac:dyDescent="0.2">
      <c r="A181" s="85"/>
      <c r="B181" s="15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 x14ac:dyDescent="0.2">
      <c r="A182" s="85"/>
      <c r="B182" s="15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x14ac:dyDescent="0.2">
      <c r="A183" s="85"/>
      <c r="B183" s="15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 x14ac:dyDescent="0.2">
      <c r="A184" s="85"/>
      <c r="B184" s="15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x14ac:dyDescent="0.2">
      <c r="A185" s="85"/>
      <c r="B185" s="15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 x14ac:dyDescent="0.2">
      <c r="A186" s="85"/>
      <c r="B186" s="15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x14ac:dyDescent="0.2">
      <c r="A187" s="85"/>
      <c r="B187" s="15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 x14ac:dyDescent="0.2">
      <c r="A188" s="85"/>
      <c r="B188" s="15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x14ac:dyDescent="0.2">
      <c r="A189" s="85"/>
      <c r="B189" s="15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 x14ac:dyDescent="0.2">
      <c r="A190" s="85"/>
      <c r="B190" s="15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 x14ac:dyDescent="0.2">
      <c r="A191" s="85"/>
      <c r="B191" s="15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x14ac:dyDescent="0.2">
      <c r="A192" s="85"/>
      <c r="B192" s="15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 x14ac:dyDescent="0.2">
      <c r="A193" s="85"/>
      <c r="B193" s="15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 x14ac:dyDescent="0.2">
      <c r="A194" s="85"/>
      <c r="B194" s="15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x14ac:dyDescent="0.2">
      <c r="A195" s="85"/>
      <c r="B195" s="15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 x14ac:dyDescent="0.2">
      <c r="A196" s="85"/>
      <c r="B196" s="15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 x14ac:dyDescent="0.2">
      <c r="A197" s="85"/>
      <c r="B197" s="15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x14ac:dyDescent="0.2">
      <c r="A198" s="85"/>
      <c r="B198" s="15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x14ac:dyDescent="0.2">
      <c r="A199" s="85"/>
      <c r="B199" s="15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 x14ac:dyDescent="0.2">
      <c r="A200" s="85"/>
      <c r="B200" s="15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 x14ac:dyDescent="0.2">
      <c r="A201" s="85"/>
      <c r="B201" s="15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x14ac:dyDescent="0.2">
      <c r="A202" s="85"/>
      <c r="B202" s="15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x14ac:dyDescent="0.2">
      <c r="A203" s="85"/>
      <c r="B203" s="15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x14ac:dyDescent="0.2">
      <c r="A204" s="85"/>
      <c r="B204" s="15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 x14ac:dyDescent="0.2">
      <c r="A205" s="85"/>
      <c r="B205" s="15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 x14ac:dyDescent="0.2">
      <c r="A206" s="85"/>
      <c r="B206" s="15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x14ac:dyDescent="0.2">
      <c r="A207" s="85"/>
      <c r="B207" s="15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 x14ac:dyDescent="0.2">
      <c r="A208" s="85"/>
      <c r="B208" s="15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x14ac:dyDescent="0.2">
      <c r="A209" s="85"/>
      <c r="B209" s="15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 x14ac:dyDescent="0.2">
      <c r="A210" s="85"/>
      <c r="B210" s="15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x14ac:dyDescent="0.2">
      <c r="A211" s="85"/>
      <c r="B211" s="15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 x14ac:dyDescent="0.2">
      <c r="A212" s="85"/>
      <c r="B212" s="15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 x14ac:dyDescent="0.2">
      <c r="A213" s="85"/>
      <c r="B213" s="15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x14ac:dyDescent="0.2">
      <c r="A214" s="85"/>
      <c r="B214" s="15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x14ac:dyDescent="0.2">
      <c r="A215" s="85"/>
      <c r="B215" s="15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 x14ac:dyDescent="0.2">
      <c r="A216" s="85"/>
      <c r="B216" s="15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x14ac:dyDescent="0.2">
      <c r="A217" s="85"/>
      <c r="B217" s="15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 x14ac:dyDescent="0.2">
      <c r="A218" s="85"/>
      <c r="B218" s="15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 x14ac:dyDescent="0.2">
      <c r="A219" s="85"/>
      <c r="B219" s="15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x14ac:dyDescent="0.2">
      <c r="A220" s="85"/>
      <c r="B220" s="15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x14ac:dyDescent="0.2">
      <c r="A221" s="85"/>
      <c r="B221" s="15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x14ac:dyDescent="0.2">
      <c r="A222" s="85"/>
      <c r="B222" s="15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x14ac:dyDescent="0.2">
      <c r="A223" s="85"/>
      <c r="B223" s="15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 x14ac:dyDescent="0.2">
      <c r="A224" s="85"/>
      <c r="B224" s="15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x14ac:dyDescent="0.2">
      <c r="A225" s="85"/>
      <c r="B225" s="15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 x14ac:dyDescent="0.2">
      <c r="A226" s="85"/>
      <c r="B226" s="15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 x14ac:dyDescent="0.2">
      <c r="A227" s="85"/>
      <c r="B227" s="15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x14ac:dyDescent="0.2">
      <c r="A228" s="85"/>
      <c r="B228" s="15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 x14ac:dyDescent="0.2">
      <c r="A229" s="85"/>
      <c r="B229" s="15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 x14ac:dyDescent="0.2">
      <c r="A230" s="85"/>
      <c r="B230" s="15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 x14ac:dyDescent="0.2">
      <c r="A231" s="85"/>
      <c r="B231" s="15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 x14ac:dyDescent="0.2">
      <c r="A232" s="85"/>
      <c r="B232" s="15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spans="1:12" x14ac:dyDescent="0.2">
      <c r="A233" s="85"/>
      <c r="B233" s="15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 x14ac:dyDescent="0.2">
      <c r="A234" s="85"/>
      <c r="B234" s="15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 x14ac:dyDescent="0.2">
      <c r="A235" s="85"/>
      <c r="B235" s="15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 x14ac:dyDescent="0.2">
      <c r="A236" s="85"/>
      <c r="B236" s="15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spans="1:12" x14ac:dyDescent="0.2">
      <c r="A237" s="85"/>
      <c r="B237" s="15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spans="1:12" x14ac:dyDescent="0.2">
      <c r="A238" s="85"/>
      <c r="B238" s="15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 x14ac:dyDescent="0.2">
      <c r="A239" s="85"/>
      <c r="B239" s="15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 x14ac:dyDescent="0.2">
      <c r="A240" s="85"/>
      <c r="B240" s="15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x14ac:dyDescent="0.2">
      <c r="A241" s="85"/>
      <c r="B241" s="15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 x14ac:dyDescent="0.2">
      <c r="A242" s="85"/>
      <c r="B242" s="15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spans="1:12" x14ac:dyDescent="0.2">
      <c r="A243" s="85"/>
      <c r="B243" s="15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x14ac:dyDescent="0.2">
      <c r="A244" s="85"/>
      <c r="B244" s="15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x14ac:dyDescent="0.2">
      <c r="A245" s="85"/>
      <c r="B245" s="15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12" x14ac:dyDescent="0.2">
      <c r="A246" s="85"/>
      <c r="B246" s="15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 x14ac:dyDescent="0.2">
      <c r="A247" s="85"/>
      <c r="B247" s="15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 x14ac:dyDescent="0.2">
      <c r="A248" s="85"/>
      <c r="B248" s="15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 x14ac:dyDescent="0.2">
      <c r="A249" s="85"/>
      <c r="B249" s="15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 x14ac:dyDescent="0.2">
      <c r="A250" s="85"/>
      <c r="B250" s="15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pans="1:12" x14ac:dyDescent="0.2">
      <c r="A251" s="85"/>
      <c r="B251" s="15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spans="1:12" x14ac:dyDescent="0.2">
      <c r="A252" s="85"/>
      <c r="B252" s="15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spans="1:12" x14ac:dyDescent="0.2">
      <c r="A253" s="85"/>
      <c r="B253" s="15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x14ac:dyDescent="0.2">
      <c r="A254" s="85"/>
      <c r="B254" s="15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 x14ac:dyDescent="0.2">
      <c r="A255" s="85"/>
      <c r="B255" s="15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spans="1:12" x14ac:dyDescent="0.2">
      <c r="A256" s="85"/>
      <c r="B256" s="15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spans="1:12" x14ac:dyDescent="0.2">
      <c r="A257" s="85"/>
      <c r="B257" s="15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pans="1:12" x14ac:dyDescent="0.2">
      <c r="A258" s="85"/>
      <c r="B258" s="15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 x14ac:dyDescent="0.2">
      <c r="A259" s="85"/>
      <c r="B259" s="15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 x14ac:dyDescent="0.2">
      <c r="A260" s="85"/>
      <c r="B260" s="15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spans="1:12" x14ac:dyDescent="0.2">
      <c r="A261" s="85"/>
      <c r="B261" s="15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 x14ac:dyDescent="0.2">
      <c r="A262" s="85"/>
      <c r="B262" s="15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 x14ac:dyDescent="0.2">
      <c r="A263" s="85"/>
      <c r="B263" s="15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spans="1:12" x14ac:dyDescent="0.2">
      <c r="A264" s="85"/>
      <c r="B264" s="15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 x14ac:dyDescent="0.2">
      <c r="A265" s="85"/>
      <c r="B265" s="15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 x14ac:dyDescent="0.2">
      <c r="A266" s="85"/>
      <c r="B266" s="15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 x14ac:dyDescent="0.2">
      <c r="A267" s="85"/>
      <c r="B267" s="15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12" x14ac:dyDescent="0.2">
      <c r="A268" s="85"/>
      <c r="B268" s="15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 x14ac:dyDescent="0.2">
      <c r="A269" s="85"/>
      <c r="B269" s="15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x14ac:dyDescent="0.2">
      <c r="A270" s="85"/>
      <c r="B270" s="15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x14ac:dyDescent="0.2">
      <c r="A271" s="85"/>
      <c r="B271" s="15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x14ac:dyDescent="0.2">
      <c r="A272" s="85"/>
      <c r="B272" s="15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x14ac:dyDescent="0.2">
      <c r="A273" s="85"/>
      <c r="B273" s="15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spans="1:12" x14ac:dyDescent="0.2">
      <c r="A274" s="85"/>
      <c r="B274" s="15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spans="1:12" x14ac:dyDescent="0.2">
      <c r="A275" s="85"/>
      <c r="B275" s="15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pans="1:12" x14ac:dyDescent="0.2">
      <c r="A276" s="85"/>
      <c r="B276" s="15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spans="1:12" x14ac:dyDescent="0.2">
      <c r="A277" s="85"/>
      <c r="B277" s="15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 x14ac:dyDescent="0.2">
      <c r="A278" s="85"/>
      <c r="B278" s="15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spans="1:12" x14ac:dyDescent="0.2">
      <c r="A279" s="85"/>
      <c r="B279" s="15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 x14ac:dyDescent="0.2">
      <c r="A280" s="85"/>
      <c r="B280" s="15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 x14ac:dyDescent="0.2">
      <c r="A281" s="85"/>
      <c r="B281" s="15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 x14ac:dyDescent="0.2">
      <c r="A282" s="85"/>
      <c r="B282" s="15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 x14ac:dyDescent="0.2">
      <c r="A283" s="85"/>
      <c r="B283" s="15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 x14ac:dyDescent="0.2">
      <c r="A284" s="85"/>
      <c r="B284" s="15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 x14ac:dyDescent="0.2">
      <c r="A285" s="85"/>
      <c r="B285" s="15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 x14ac:dyDescent="0.2">
      <c r="A286" s="85"/>
      <c r="B286" s="15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 x14ac:dyDescent="0.2">
      <c r="A287" s="85"/>
      <c r="B287" s="15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 x14ac:dyDescent="0.2">
      <c r="A288" s="85"/>
      <c r="B288" s="15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 x14ac:dyDescent="0.2">
      <c r="A289" s="85"/>
      <c r="B289" s="15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1:12" x14ac:dyDescent="0.2">
      <c r="A290" s="85"/>
      <c r="B290" s="15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 x14ac:dyDescent="0.2">
      <c r="A291" s="85"/>
      <c r="B291" s="15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1:12" x14ac:dyDescent="0.2">
      <c r="A292" s="85"/>
      <c r="B292" s="15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1:12" x14ac:dyDescent="0.2">
      <c r="A293" s="85"/>
      <c r="B293" s="15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 x14ac:dyDescent="0.2">
      <c r="A294" s="85"/>
      <c r="B294" s="15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 x14ac:dyDescent="0.2">
      <c r="A295" s="85"/>
      <c r="B295" s="15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x14ac:dyDescent="0.2">
      <c r="A296" s="85"/>
      <c r="B296" s="15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x14ac:dyDescent="0.2">
      <c r="A297" s="85"/>
      <c r="B297" s="15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x14ac:dyDescent="0.2">
      <c r="A298" s="85"/>
      <c r="B298" s="15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x14ac:dyDescent="0.2">
      <c r="A299" s="85"/>
      <c r="B299" s="15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 x14ac:dyDescent="0.2">
      <c r="A300" s="85"/>
      <c r="B300" s="15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12" x14ac:dyDescent="0.2">
      <c r="A301" s="85"/>
      <c r="B301" s="15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12" x14ac:dyDescent="0.2">
      <c r="A302" s="85"/>
      <c r="B302" s="15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1:12" x14ac:dyDescent="0.2">
      <c r="A303" s="85"/>
      <c r="B303" s="15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 x14ac:dyDescent="0.2">
      <c r="A304" s="85"/>
      <c r="B304" s="15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 x14ac:dyDescent="0.2">
      <c r="A305" s="85"/>
      <c r="B305" s="15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1:12" x14ac:dyDescent="0.2">
      <c r="A306" s="85"/>
      <c r="B306" s="15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1:12" x14ac:dyDescent="0.2">
      <c r="A307" s="85"/>
      <c r="B307" s="15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 x14ac:dyDescent="0.2">
      <c r="A308" s="85"/>
      <c r="B308" s="15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1:12" x14ac:dyDescent="0.2">
      <c r="A309" s="85"/>
      <c r="B309" s="15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 x14ac:dyDescent="0.2">
      <c r="A310" s="85"/>
      <c r="B310" s="15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1:12" x14ac:dyDescent="0.2">
      <c r="A311" s="85"/>
      <c r="B311" s="15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 x14ac:dyDescent="0.2">
      <c r="A312" s="85"/>
      <c r="B312" s="15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 x14ac:dyDescent="0.2">
      <c r="A313" s="85"/>
      <c r="B313" s="15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 x14ac:dyDescent="0.2">
      <c r="A314" s="85"/>
      <c r="B314" s="15"/>
      <c r="C314" s="9"/>
      <c r="D314" s="9"/>
      <c r="E314" s="9"/>
      <c r="F314" s="9"/>
      <c r="G314" s="9"/>
      <c r="H314" s="9"/>
      <c r="I314" s="9"/>
      <c r="J314" s="9"/>
      <c r="K314" s="9"/>
      <c r="L314" s="9"/>
    </row>
  </sheetData>
  <mergeCells count="1">
    <mergeCell ref="A1:L1"/>
  </mergeCells>
  <phoneticPr fontId="0" type="noConversion"/>
  <printOptions horizontalCentered="1"/>
  <pageMargins left="0.19685039370078741" right="0.19685039370078741" top="0.43307086614173229" bottom="0.39370078740157483" header="0.31496062992125984" footer="0.19685039370078741"/>
  <pageSetup paperSize="9" scale="90" firstPageNumber="3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OPĆI DIO</vt:lpstr>
      <vt:lpstr>PLAN PRIHODA</vt:lpstr>
      <vt:lpstr>PLAN RASHODA I IZDATAKA</vt:lpstr>
      <vt:lpstr>'PLAN PRIHODA'!Ispis_naslova</vt:lpstr>
      <vt:lpstr>'PLAN RASHODA I IZDATAKA'!Ispis_naslova</vt:lpstr>
      <vt:lpstr>'OPĆI DIO'!Podrucje_ispisa</vt:lpstr>
      <vt:lpstr>'PLAN PRIHODA'!Podrucje_ispisa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Lokas</cp:lastModifiedBy>
  <cp:lastPrinted>2017-10-06T10:32:29Z</cp:lastPrinted>
  <dcterms:created xsi:type="dcterms:W3CDTF">2013-09-11T11:00:21Z</dcterms:created>
  <dcterms:modified xsi:type="dcterms:W3CDTF">2018-02-28T19:14:40Z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Prilog_1._Model prijedloga financijskog plana proračunskog korisnika proračuna.xls</vt:lpwstr>
  </property>
</Properties>
</file>